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serwis4\Documents\Dokumenty dla innych\Prezes\cenniki Schaerer\cenniki 2019\"/>
    </mc:Choice>
  </mc:AlternateContent>
  <bookViews>
    <workbookView xWindow="0" yWindow="0" windowWidth="28800" windowHeight="12435"/>
  </bookViews>
  <sheets>
    <sheet name="EN" sheetId="4" r:id="rId1"/>
    <sheet name="Text" sheetId="5" state="hidden" r:id="rId2"/>
  </sheets>
  <definedNames>
    <definedName name="_xlnm.Print_Area" localSheetId="0">EN!$A$1:$L$40</definedName>
  </definedNames>
  <calcPr calcId="152511"/>
</workbook>
</file>

<file path=xl/calcChain.xml><?xml version="1.0" encoding="utf-8"?>
<calcChain xmlns="http://schemas.openxmlformats.org/spreadsheetml/2006/main">
  <c r="L16" i="4" l="1"/>
  <c r="L14" i="4"/>
  <c r="K16" i="4"/>
  <c r="K14" i="4"/>
  <c r="H16" i="4"/>
  <c r="E16" i="4"/>
  <c r="D28" i="4"/>
  <c r="D27" i="4"/>
  <c r="D25" i="4"/>
  <c r="D22" i="4"/>
  <c r="D18" i="4"/>
  <c r="D14" i="4"/>
  <c r="C23" i="4"/>
  <c r="C18" i="4"/>
  <c r="B18" i="4"/>
  <c r="B26" i="4" l="1"/>
  <c r="B23" i="4"/>
  <c r="B22" i="4"/>
  <c r="B21" i="4"/>
  <c r="B14" i="4"/>
  <c r="A38" i="4"/>
  <c r="A37" i="4"/>
  <c r="A34" i="4"/>
  <c r="A33" i="4"/>
  <c r="A25" i="4"/>
  <c r="A20" i="4"/>
  <c r="A17" i="4"/>
  <c r="A14" i="4" l="1"/>
  <c r="A12" i="4"/>
  <c r="A11" i="4"/>
  <c r="L23" i="4" l="1"/>
  <c r="K23" i="4"/>
  <c r="L18" i="4"/>
  <c r="L21" i="4"/>
  <c r="K18" i="4"/>
  <c r="K21" i="4"/>
  <c r="L22" i="4"/>
  <c r="K22" i="4"/>
  <c r="K25" i="4" l="1"/>
  <c r="K26" i="4" s="1"/>
  <c r="L25" i="4"/>
  <c r="L26" i="4" s="1"/>
  <c r="L27" i="4" l="1"/>
  <c r="L28" i="4" s="1"/>
  <c r="K27" i="4"/>
  <c r="K28" i="4" s="1"/>
</calcChain>
</file>

<file path=xl/sharedStrings.xml><?xml version="1.0" encoding="utf-8"?>
<sst xmlns="http://schemas.openxmlformats.org/spreadsheetml/2006/main" count="130" uniqueCount="107">
  <si>
    <t>Bezeichnung</t>
  </si>
  <si>
    <t>Tank</t>
  </si>
  <si>
    <t>Masterpreis in CHF</t>
  </si>
  <si>
    <t>Art-Nr.</t>
  </si>
  <si>
    <t>Betrag</t>
  </si>
  <si>
    <t>Masterpreis (Bruttopreis)</t>
  </si>
  <si>
    <t>Anzahl Maschinen:</t>
  </si>
  <si>
    <t>Rabatt</t>
  </si>
  <si>
    <t>Total Nettopreis</t>
  </si>
  <si>
    <t>Farbe schwarz</t>
  </si>
  <si>
    <t>Masterpreis 
Brutto ab 6 Stk.</t>
  </si>
  <si>
    <t>ab 6 Stk.</t>
  </si>
  <si>
    <t>Masterpreis 
Brutto bis 5 Stk.</t>
  </si>
  <si>
    <t>bis 5 stk.</t>
  </si>
  <si>
    <t>Eine Bestellung eine Lieferung (keine Teillieferungen) / Ab Werk / Die Garantie ist durch den Importeur abgegolten</t>
  </si>
  <si>
    <t>Master price list</t>
  </si>
  <si>
    <t>Description</t>
  </si>
  <si>
    <t>Remarks</t>
  </si>
  <si>
    <t>Master price in CHF</t>
  </si>
  <si>
    <t>Master price 
from 6 plus units</t>
  </si>
  <si>
    <t>Master price 
1 to 5 units</t>
  </si>
  <si>
    <t>6 plus units</t>
  </si>
  <si>
    <t>1 to 5 units</t>
  </si>
  <si>
    <t>One order one delivery (no split deliveries) / Ex works / Warranty is covered by the importer</t>
  </si>
  <si>
    <t>Colour black</t>
  </si>
  <si>
    <t>Pricing calculation</t>
  </si>
  <si>
    <t>Number of machines</t>
  </si>
  <si>
    <t>Discount</t>
  </si>
  <si>
    <t>Total net price</t>
  </si>
  <si>
    <t>Bestelldatum</t>
  </si>
  <si>
    <t>*Gewünschter Ausliefertermin ab Werk</t>
  </si>
  <si>
    <t>*The date of delivery will be confirmed by Schaerer</t>
  </si>
  <si>
    <t>Joy</t>
  </si>
  <si>
    <t>Optionen Joy</t>
  </si>
  <si>
    <t>071493</t>
  </si>
  <si>
    <t>Erweiterung BBH</t>
  </si>
  <si>
    <t>071776</t>
  </si>
  <si>
    <t>Beistellkühleinheit 1L sw</t>
  </si>
  <si>
    <t>Options Joy</t>
  </si>
  <si>
    <t>Bean hopper extension</t>
  </si>
  <si>
    <t>Additional cooling unit 1L bk</t>
  </si>
  <si>
    <t>03.0430.xxxx</t>
  </si>
  <si>
    <t>Basismaschine</t>
  </si>
  <si>
    <t>Basismaschine Joy 220V - 240V</t>
  </si>
  <si>
    <t>Basic machine</t>
  </si>
  <si>
    <t>Basic machine Joy 220V - 240V</t>
  </si>
  <si>
    <t>071935</t>
  </si>
  <si>
    <t>Festwasseranschluss</t>
  </si>
  <si>
    <t>FEWA</t>
  </si>
  <si>
    <t>Mains water supply</t>
  </si>
  <si>
    <t>FWS</t>
  </si>
  <si>
    <t xml:space="preserve">Masterpreisliste </t>
  </si>
  <si>
    <t>Deutsch</t>
  </si>
  <si>
    <t>Englisch</t>
  </si>
  <si>
    <t>Zeilen Nr.</t>
  </si>
  <si>
    <t>Spalte C</t>
  </si>
  <si>
    <t>Preise verstehen sich ab Werk CH-Zuchwil / Exkl. MwSt. Preisänderung vorbehalten!</t>
  </si>
  <si>
    <t xml:space="preserve">Prices ex works CH-Zuchwil (excl. VAT). Prices are subject to change!  </t>
  </si>
  <si>
    <t>Part-No.</t>
  </si>
  <si>
    <t>*Der Ausliefertermin wird durch die Schaerer bestätigt</t>
  </si>
  <si>
    <t>Spalte D</t>
  </si>
  <si>
    <t xml:space="preserve">Bemerkungen                            </t>
  </si>
  <si>
    <t xml:space="preserve">DE </t>
  </si>
  <si>
    <t>EN</t>
  </si>
  <si>
    <t>Spalte A</t>
  </si>
  <si>
    <t>Spalte B</t>
  </si>
  <si>
    <t>Spalte E</t>
  </si>
  <si>
    <t>Spalte K</t>
  </si>
  <si>
    <t>Spalte L</t>
  </si>
  <si>
    <t>Spalte H</t>
  </si>
  <si>
    <t>Master price (gross price)</t>
  </si>
  <si>
    <t>Purchase order date</t>
  </si>
  <si>
    <t>*Requested date of pick-up</t>
  </si>
  <si>
    <t>Ersetzt alle Listen vor dem 01.03.2019</t>
  </si>
  <si>
    <t>Replaces all lists published before 01/03/2019</t>
  </si>
  <si>
    <t>PL</t>
  </si>
  <si>
    <t>Cennik</t>
  </si>
  <si>
    <t>Polski</t>
  </si>
  <si>
    <t>Ceny netto (bez podatku VAT). Producent zastrzega prawo do zmiany cen !</t>
  </si>
  <si>
    <t>Art. Nr</t>
  </si>
  <si>
    <t>Wersja podstawowa</t>
  </si>
  <si>
    <t>Opcja Joy</t>
  </si>
  <si>
    <t>Posumowanie</t>
  </si>
  <si>
    <t>Data zamówienia</t>
  </si>
  <si>
    <t>*Wymagana data dostawy</t>
  </si>
  <si>
    <t>*Data dostawy zostanie potwierdzona przez Schaerer  Ostateczna cena w PLN obliczana jest na podstawie średniego kursu franka szwajcarskiego NBP z dnia sprzedaży (dnia w którym wystawiana będzie faktura)     **Przed zakupem należy upewnić się czy aktualne przepisy pozwalają na stosowanie pojemników z ściskami w pobliżu ekspresu.</t>
  </si>
  <si>
    <t>Jedno zamówienie jedna dostawa (dostawy nie dzielone)</t>
  </si>
  <si>
    <t>Opis</t>
  </si>
  <si>
    <t>Coffee Joy 220V - 240V</t>
  </si>
  <si>
    <t>Powiększony pojemnik na ziarno</t>
  </si>
  <si>
    <t>Dodatkowo lodówka 1L</t>
  </si>
  <si>
    <t>Zestaw do stałego podłaczenia wody</t>
  </si>
  <si>
    <t>Ilość urządzeń</t>
  </si>
  <si>
    <t>Uwagi</t>
  </si>
  <si>
    <t>Color czarny</t>
  </si>
  <si>
    <t>Cena całkowita 1 zestawu (bez VAT):</t>
  </si>
  <si>
    <t>Rabat</t>
  </si>
  <si>
    <t>Całkowita kwota  (bez VAT):</t>
  </si>
  <si>
    <t>Cena w CHF dla
6 i więcej szt.</t>
  </si>
  <si>
    <t>Cena w CHF
dla 1 - 5 szt.</t>
  </si>
  <si>
    <t>Cena w CHF netto</t>
  </si>
  <si>
    <t>dla 6 i więcej szt.</t>
  </si>
  <si>
    <t>dla 1 - 5 szt.</t>
  </si>
  <si>
    <t xml:space="preserve"> Niniejszy cennik zastępuje wszystkie wydane przed  01.03.2019</t>
  </si>
  <si>
    <t>*Cena orientacyjna</t>
  </si>
  <si>
    <t>kurs CHF</t>
  </si>
  <si>
    <t>netto w  PLN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</si>
</sst>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* #,##0.00_ ;_ * \-#,##0.00_ ;_ * &quot;-&quot;??_ ;_ @_ "/>
    <numFmt numFmtId="168" formatCode="#,##0.00\ [$zł-415];[Red]\-#,##0.00\ [$zł-415]"/>
  </numFmts>
  <fonts count="15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10"/>
      <name val="Arial"/>
      <family val="2"/>
    </font>
    <font>
      <sz val="18"/>
      <color rgb="FFF29400"/>
      <name val="Arial"/>
      <family val="2"/>
    </font>
    <font>
      <sz val="10"/>
      <name val="Arial"/>
      <family val="2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52"/>
        <bgColor indexed="51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hair">
        <color indexed="8"/>
      </top>
      <bottom/>
      <diagonal/>
    </border>
    <border>
      <left/>
      <right style="hair">
        <color indexed="8"/>
      </right>
      <top/>
      <bottom/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1">
    <xf numFmtId="0" fontId="0" fillId="0" borderId="0" xfId="0"/>
    <xf numFmtId="0" fontId="0" fillId="0" borderId="0" xfId="0" applyAlignment="1">
      <alignment horizontal="left" vertical="top" indent="1"/>
    </xf>
    <xf numFmtId="0" fontId="4" fillId="0" borderId="0" xfId="0" applyFont="1" applyAlignment="1">
      <alignment horizontal="left" vertical="top" indent="1"/>
    </xf>
    <xf numFmtId="49" fontId="0" fillId="0" borderId="0" xfId="0" applyNumberFormat="1" applyAlignment="1">
      <alignment horizontal="left" vertical="top" indent="1"/>
    </xf>
    <xf numFmtId="0" fontId="0" fillId="0" borderId="0" xfId="0" applyAlignment="1">
      <alignment horizontal="left" vertical="top" wrapText="1" indent="1" shrinkToFi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 wrapText="1" indent="1"/>
    </xf>
    <xf numFmtId="4" fontId="0" fillId="0" borderId="0" xfId="0" applyNumberFormat="1" applyAlignment="1">
      <alignment horizontal="right" vertical="top" wrapText="1"/>
    </xf>
    <xf numFmtId="0" fontId="0" fillId="0" borderId="0" xfId="0" applyAlignment="1">
      <alignment horizontal="left" vertical="center" wrapText="1"/>
    </xf>
    <xf numFmtId="4" fontId="0" fillId="0" borderId="0" xfId="0" applyNumberFormat="1" applyAlignment="1">
      <alignment horizontal="right" vertical="top" indent="1"/>
    </xf>
    <xf numFmtId="0" fontId="6" fillId="0" borderId="0" xfId="0" applyFont="1" applyAlignment="1">
      <alignment horizontal="left" vertical="top" indent="1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top" wrapText="1" indent="1" shrinkToFit="1"/>
    </xf>
    <xf numFmtId="0" fontId="2" fillId="0" borderId="0" xfId="0" applyFont="1" applyBorder="1" applyAlignment="1">
      <alignment horizontal="left" vertical="top" wrapText="1" indent="1"/>
    </xf>
    <xf numFmtId="4" fontId="2" fillId="0" borderId="0" xfId="0" applyNumberFormat="1" applyFont="1" applyBorder="1" applyAlignment="1">
      <alignment horizontal="right" vertical="top" wrapText="1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top" indent="1"/>
    </xf>
    <xf numFmtId="0" fontId="0" fillId="0" borderId="0" xfId="0" applyBorder="1" applyAlignment="1">
      <alignment horizontal="left" vertical="top" indent="1"/>
    </xf>
    <xf numFmtId="49" fontId="0" fillId="0" borderId="0" xfId="0" applyNumberFormat="1" applyBorder="1" applyAlignment="1">
      <alignment horizontal="left" vertical="top" indent="1"/>
    </xf>
    <xf numFmtId="0" fontId="0" fillId="0" borderId="0" xfId="0" applyBorder="1" applyAlignment="1">
      <alignment horizontal="left" vertical="top" wrapText="1" indent="1" shrinkToFit="1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left" vertical="top" wrapText="1" indent="1"/>
    </xf>
    <xf numFmtId="4" fontId="0" fillId="0" borderId="0" xfId="0" applyNumberFormat="1" applyBorder="1" applyAlignment="1">
      <alignment horizontal="right" vertical="top" wrapText="1"/>
    </xf>
    <xf numFmtId="0" fontId="0" fillId="0" borderId="0" xfId="0" applyBorder="1" applyAlignment="1">
      <alignment horizontal="left" vertical="center" wrapText="1"/>
    </xf>
    <xf numFmtId="4" fontId="0" fillId="0" borderId="0" xfId="0" applyNumberFormat="1" applyBorder="1" applyAlignment="1">
      <alignment horizontal="right" vertical="top" indent="1"/>
    </xf>
    <xf numFmtId="0" fontId="3" fillId="3" borderId="0" xfId="0" applyFont="1" applyFill="1" applyBorder="1" applyAlignment="1">
      <alignment horizontal="left" vertical="center" wrapText="1"/>
    </xf>
    <xf numFmtId="49" fontId="7" fillId="0" borderId="0" xfId="0" applyNumberFormat="1" applyFont="1" applyBorder="1" applyAlignment="1">
      <alignment horizontal="left" vertical="top" indent="1"/>
    </xf>
    <xf numFmtId="49" fontId="8" fillId="0" borderId="0" xfId="0" applyNumberFormat="1" applyFont="1" applyBorder="1" applyAlignment="1">
      <alignment horizontal="left" vertical="center" indent="1"/>
    </xf>
    <xf numFmtId="0" fontId="2" fillId="0" borderId="0" xfId="0" applyFont="1" applyBorder="1" applyAlignment="1">
      <alignment horizontal="center" vertical="top"/>
    </xf>
    <xf numFmtId="0" fontId="5" fillId="0" borderId="0" xfId="0" applyFont="1" applyAlignment="1">
      <alignment horizontal="left" vertical="top" indent="1"/>
    </xf>
    <xf numFmtId="0" fontId="3" fillId="0" borderId="0" xfId="0" applyFont="1" applyAlignment="1">
      <alignment horizontal="left" vertical="top" wrapText="1" indent="1"/>
    </xf>
    <xf numFmtId="0" fontId="3" fillId="2" borderId="1" xfId="0" applyFont="1" applyFill="1" applyBorder="1" applyAlignment="1">
      <alignment horizontal="left" vertical="center" indent="1"/>
    </xf>
    <xf numFmtId="164" fontId="2" fillId="0" borderId="0" xfId="1" applyFont="1" applyBorder="1" applyAlignment="1">
      <alignment horizontal="left" vertical="center" wrapText="1"/>
    </xf>
    <xf numFmtId="164" fontId="3" fillId="3" borderId="0" xfId="1" applyFont="1" applyFill="1" applyBorder="1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0" fontId="2" fillId="0" borderId="0" xfId="0" applyFont="1" applyBorder="1" applyAlignment="1">
      <alignment horizontal="right" vertical="center" wrapText="1"/>
    </xf>
    <xf numFmtId="0" fontId="0" fillId="0" borderId="0" xfId="0" applyBorder="1" applyAlignment="1">
      <alignment horizontal="right" vertical="center" wrapText="1"/>
    </xf>
    <xf numFmtId="0" fontId="3" fillId="3" borderId="0" xfId="0" applyFont="1" applyFill="1" applyBorder="1" applyAlignment="1">
      <alignment horizontal="right" vertical="center" wrapText="1"/>
    </xf>
    <xf numFmtId="164" fontId="2" fillId="0" borderId="2" xfId="1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3" fillId="0" borderId="0" xfId="0" applyFont="1" applyAlignment="1">
      <alignment vertical="top" wrapText="1"/>
    </xf>
    <xf numFmtId="0" fontId="3" fillId="2" borderId="1" xfId="0" applyFont="1" applyFill="1" applyBorder="1" applyAlignment="1">
      <alignment vertical="center"/>
    </xf>
    <xf numFmtId="49" fontId="0" fillId="0" borderId="0" xfId="0" applyNumberFormat="1" applyBorder="1" applyAlignment="1">
      <alignment vertical="top"/>
    </xf>
    <xf numFmtId="0" fontId="0" fillId="0" borderId="0" xfId="0" applyBorder="1" applyAlignment="1">
      <alignment vertical="top" wrapText="1" shrinkToFit="1"/>
    </xf>
    <xf numFmtId="0" fontId="0" fillId="0" borderId="0" xfId="0" applyBorder="1" applyAlignment="1">
      <alignment vertical="top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4" fontId="2" fillId="0" borderId="2" xfId="0" applyNumberFormat="1" applyFont="1" applyBorder="1" applyAlignment="1">
      <alignment horizontal="right" vertical="center" wrapText="1"/>
    </xf>
    <xf numFmtId="0" fontId="3" fillId="3" borderId="0" xfId="0" applyFont="1" applyFill="1" applyBorder="1" applyAlignment="1">
      <alignment horizontal="left" vertical="center" wrapText="1" shrinkToFit="1"/>
    </xf>
    <xf numFmtId="0" fontId="3" fillId="3" borderId="0" xfId="0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horizontal="right" vertical="center" wrapText="1"/>
    </xf>
    <xf numFmtId="4" fontId="3" fillId="3" borderId="0" xfId="0" applyNumberFormat="1" applyFont="1" applyFill="1" applyBorder="1" applyAlignment="1">
      <alignment horizontal="right" vertical="center"/>
    </xf>
    <xf numFmtId="0" fontId="3" fillId="0" borderId="0" xfId="0" applyFont="1" applyBorder="1" applyAlignment="1">
      <alignment horizontal="left" vertical="center"/>
    </xf>
    <xf numFmtId="49" fontId="3" fillId="3" borderId="0" xfId="0" applyNumberFormat="1" applyFont="1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 wrapText="1" shrinkToFit="1"/>
    </xf>
    <xf numFmtId="0" fontId="0" fillId="3" borderId="0" xfId="0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3" fillId="3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Border="1" applyAlignment="1" applyProtection="1">
      <alignment vertical="center"/>
    </xf>
    <xf numFmtId="4" fontId="0" fillId="0" borderId="0" xfId="0" applyNumberFormat="1" applyBorder="1" applyAlignment="1">
      <alignment vertical="top"/>
    </xf>
    <xf numFmtId="0" fontId="3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" fillId="3" borderId="0" xfId="0" applyFont="1" applyFill="1" applyBorder="1" applyAlignment="1">
      <alignment horizontal="right" vertical="center" wrapText="1"/>
    </xf>
    <xf numFmtId="9" fontId="2" fillId="3" borderId="0" xfId="2" applyNumberFormat="1" applyFont="1" applyFill="1" applyBorder="1" applyAlignment="1">
      <alignment horizontal="right" vertical="center" wrapText="1"/>
    </xf>
    <xf numFmtId="4" fontId="2" fillId="3" borderId="0" xfId="0" applyNumberFormat="1" applyFont="1" applyFill="1" applyBorder="1" applyAlignment="1">
      <alignment horizontal="right" vertical="center" wrapText="1"/>
    </xf>
    <xf numFmtId="164" fontId="2" fillId="3" borderId="0" xfId="1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left" vertical="center" wrapText="1"/>
    </xf>
    <xf numFmtId="4" fontId="2" fillId="3" borderId="4" xfId="0" applyNumberFormat="1" applyFont="1" applyFill="1" applyBorder="1" applyAlignment="1">
      <alignment horizontal="right" vertical="center"/>
    </xf>
    <xf numFmtId="164" fontId="1" fillId="0" borderId="0" xfId="1" applyBorder="1" applyAlignment="1">
      <alignment horizontal="left" vertical="center" wrapText="1"/>
    </xf>
    <xf numFmtId="9" fontId="1" fillId="3" borderId="0" xfId="2" applyNumberFormat="1" applyFill="1" applyBorder="1" applyAlignment="1">
      <alignment horizontal="right" vertical="center" wrapText="1"/>
    </xf>
    <xf numFmtId="164" fontId="1" fillId="0" borderId="0" xfId="1" applyAlignment="1">
      <alignment horizontal="left" vertical="center" wrapText="1"/>
    </xf>
    <xf numFmtId="0" fontId="3" fillId="2" borderId="1" xfId="0" applyFont="1" applyFill="1" applyBorder="1" applyAlignment="1">
      <alignment vertical="center" wrapText="1" shrinkToFit="1"/>
    </xf>
    <xf numFmtId="0" fontId="3" fillId="2" borderId="1" xfId="0" applyFont="1" applyFill="1" applyBorder="1" applyAlignment="1">
      <alignment vertical="center" wrapText="1"/>
    </xf>
    <xf numFmtId="4" fontId="3" fillId="2" borderId="1" xfId="0" applyNumberFormat="1" applyFont="1" applyFill="1" applyBorder="1" applyAlignment="1">
      <alignment horizontal="right" vertical="center" wrapText="1"/>
    </xf>
    <xf numFmtId="164" fontId="3" fillId="2" borderId="1" xfId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right" vertical="center" wrapText="1"/>
    </xf>
    <xf numFmtId="0" fontId="3" fillId="2" borderId="1" xfId="0" applyFont="1" applyFill="1" applyBorder="1" applyAlignment="1">
      <alignment horizontal="left" vertical="center" wrapText="1"/>
    </xf>
    <xf numFmtId="4" fontId="3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top" wrapText="1" shrinkToFit="1"/>
    </xf>
    <xf numFmtId="49" fontId="3" fillId="3" borderId="0" xfId="0" applyNumberFormat="1" applyFont="1" applyFill="1" applyBorder="1" applyAlignment="1">
      <alignment horizontal="left" vertical="top" indent="1"/>
    </xf>
    <xf numFmtId="0" fontId="3" fillId="3" borderId="5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 wrapText="1" shrinkToFit="1"/>
    </xf>
    <xf numFmtId="14" fontId="10" fillId="3" borderId="0" xfId="0" applyNumberFormat="1" applyFont="1" applyFill="1" applyBorder="1" applyAlignment="1">
      <alignment horizontal="center" vertical="top"/>
    </xf>
    <xf numFmtId="0" fontId="0" fillId="0" borderId="0" xfId="0" applyBorder="1" applyAlignment="1">
      <alignment horizontal="center" vertical="top" wrapText="1"/>
    </xf>
    <xf numFmtId="14" fontId="10" fillId="0" borderId="5" xfId="0" applyNumberFormat="1" applyFont="1" applyBorder="1" applyAlignment="1">
      <alignment horizontal="center" vertical="top"/>
    </xf>
    <xf numFmtId="49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 shrinkToFit="1"/>
    </xf>
    <xf numFmtId="0" fontId="0" fillId="2" borderId="1" xfId="0" applyFill="1" applyBorder="1" applyAlignment="1">
      <alignment vertical="center"/>
    </xf>
    <xf numFmtId="49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 shrinkToFi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4" fontId="2" fillId="0" borderId="0" xfId="0" applyNumberFormat="1" applyFont="1" applyBorder="1" applyAlignment="1">
      <alignment horizontal="right" vertical="center" wrapText="1"/>
    </xf>
    <xf numFmtId="4" fontId="2" fillId="0" borderId="0" xfId="0" applyNumberFormat="1" applyFont="1" applyBorder="1" applyAlignment="1" applyProtection="1">
      <alignment vertical="center"/>
    </xf>
    <xf numFmtId="49" fontId="2" fillId="0" borderId="0" xfId="0" quotePrefix="1" applyNumberFormat="1" applyFont="1" applyBorder="1" applyAlignment="1">
      <alignment horizontal="left" vertical="center"/>
    </xf>
    <xf numFmtId="49" fontId="0" fillId="0" borderId="0" xfId="0" applyNumberFormat="1" applyFill="1" applyAlignment="1">
      <alignment horizontal="left" vertical="top" indent="1"/>
    </xf>
    <xf numFmtId="0" fontId="0" fillId="0" borderId="0" xfId="0" applyFill="1" applyAlignment="1">
      <alignment horizontal="left" vertical="top" wrapText="1" indent="1" shrinkToFit="1"/>
    </xf>
    <xf numFmtId="0" fontId="0" fillId="0" borderId="0" xfId="0" applyFill="1" applyAlignment="1">
      <alignment horizontal="center" vertical="top"/>
    </xf>
    <xf numFmtId="0" fontId="0" fillId="0" borderId="0" xfId="0" applyFill="1" applyAlignment="1">
      <alignment horizontal="left" vertical="top" wrapText="1" indent="1"/>
    </xf>
    <xf numFmtId="4" fontId="0" fillId="0" borderId="0" xfId="0" applyNumberFormat="1" applyFill="1" applyAlignment="1">
      <alignment horizontal="right" vertical="top" wrapText="1"/>
    </xf>
    <xf numFmtId="0" fontId="0" fillId="0" borderId="0" xfId="0" applyFill="1" applyAlignment="1">
      <alignment horizontal="right" vertical="center" wrapText="1"/>
    </xf>
    <xf numFmtId="4" fontId="0" fillId="0" borderId="0" xfId="0" applyNumberFormat="1" applyFill="1" applyAlignment="1">
      <alignment horizontal="right" vertical="top" indent="1"/>
    </xf>
    <xf numFmtId="0" fontId="4" fillId="0" borderId="0" xfId="0" applyFont="1" applyFill="1" applyAlignment="1">
      <alignment horizontal="left" vertical="top" wrapText="1" indent="1" shrinkToFit="1"/>
    </xf>
    <xf numFmtId="0" fontId="4" fillId="0" borderId="0" xfId="0" applyFont="1" applyFill="1" applyAlignment="1">
      <alignment horizontal="center" vertical="top"/>
    </xf>
    <xf numFmtId="0" fontId="4" fillId="0" borderId="0" xfId="0" applyFont="1" applyFill="1" applyAlignment="1">
      <alignment horizontal="left" vertical="top" wrapText="1" indent="1"/>
    </xf>
    <xf numFmtId="4" fontId="4" fillId="0" borderId="0" xfId="0" applyNumberFormat="1" applyFont="1" applyFill="1" applyAlignment="1">
      <alignment horizontal="right" vertical="top" wrapText="1"/>
    </xf>
    <xf numFmtId="164" fontId="4" fillId="0" borderId="0" xfId="1" applyFont="1" applyFill="1" applyAlignment="1">
      <alignment horizontal="left" vertical="center" wrapText="1"/>
    </xf>
    <xf numFmtId="0" fontId="4" fillId="0" borderId="0" xfId="0" applyFont="1" applyFill="1" applyAlignment="1">
      <alignment horizontal="right" vertical="center" wrapText="1"/>
    </xf>
    <xf numFmtId="164" fontId="0" fillId="0" borderId="0" xfId="1" applyFont="1" applyFill="1" applyAlignment="1">
      <alignment horizontal="left" vertical="center" wrapText="1"/>
    </xf>
    <xf numFmtId="49" fontId="11" fillId="0" borderId="0" xfId="0" applyNumberFormat="1" applyFont="1" applyFill="1" applyAlignment="1">
      <alignment vertical="top"/>
    </xf>
    <xf numFmtId="0" fontId="10" fillId="0" borderId="6" xfId="0" applyFont="1" applyBorder="1"/>
    <xf numFmtId="0" fontId="10" fillId="0" borderId="0" xfId="0" applyFont="1"/>
    <xf numFmtId="0" fontId="0" fillId="0" borderId="6" xfId="0" applyBorder="1"/>
    <xf numFmtId="0" fontId="12" fillId="0" borderId="6" xfId="0" applyFont="1" applyBorder="1"/>
    <xf numFmtId="0" fontId="12" fillId="0" borderId="0" xfId="0" applyFont="1"/>
    <xf numFmtId="0" fontId="10" fillId="0" borderId="6" xfId="0" applyFont="1" applyBorder="1" applyAlignment="1">
      <alignment wrapText="1"/>
    </xf>
    <xf numFmtId="0" fontId="0" fillId="0" borderId="0" xfId="0" applyAlignment="1">
      <alignment vertical="center"/>
    </xf>
    <xf numFmtId="0" fontId="3" fillId="2" borderId="1" xfId="0" applyNumberFormat="1" applyFont="1" applyFill="1" applyBorder="1" applyAlignment="1">
      <alignment vertical="center"/>
    </xf>
    <xf numFmtId="0" fontId="3" fillId="3" borderId="0" xfId="0" applyNumberFormat="1" applyFont="1" applyFill="1" applyBorder="1" applyAlignment="1">
      <alignment vertical="top"/>
    </xf>
    <xf numFmtId="0" fontId="0" fillId="0" borderId="6" xfId="0" applyBorder="1" applyAlignment="1">
      <alignment wrapText="1"/>
    </xf>
    <xf numFmtId="0" fontId="0" fillId="5" borderId="0" xfId="0" applyFill="1"/>
    <xf numFmtId="0" fontId="0" fillId="5" borderId="6" xfId="0" applyFill="1" applyBorder="1"/>
    <xf numFmtId="0" fontId="1" fillId="0" borderId="6" xfId="0" applyFont="1" applyBorder="1"/>
    <xf numFmtId="0" fontId="9" fillId="2" borderId="0" xfId="0" applyNumberFormat="1" applyFont="1" applyFill="1" applyBorder="1" applyAlignment="1">
      <alignment horizontal="left" vertical="top" wrapText="1"/>
    </xf>
    <xf numFmtId="0" fontId="5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4" borderId="1" xfId="0" applyFont="1" applyFill="1" applyBorder="1" applyAlignment="1">
      <alignment horizontal="left" vertical="center"/>
    </xf>
    <xf numFmtId="0" fontId="10" fillId="0" borderId="0" xfId="0" applyNumberFormat="1" applyFont="1" applyBorder="1" applyAlignment="1">
      <alignment horizontal="left" vertical="top"/>
    </xf>
    <xf numFmtId="0" fontId="0" fillId="0" borderId="0" xfId="0" applyBorder="1" applyAlignment="1">
      <alignment horizontal="left" vertical="top" wrapText="1" shrinkToFit="1"/>
    </xf>
    <xf numFmtId="0" fontId="9" fillId="2" borderId="0" xfId="0" applyNumberFormat="1" applyFont="1" applyFill="1" applyBorder="1" applyAlignment="1">
      <alignment vertical="top" wrapText="1"/>
    </xf>
    <xf numFmtId="0" fontId="3" fillId="2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49" fontId="11" fillId="0" borderId="0" xfId="0" applyNumberFormat="1" applyFont="1" applyFill="1" applyAlignment="1">
      <alignment vertical="top"/>
    </xf>
    <xf numFmtId="0" fontId="10" fillId="0" borderId="6" xfId="0" applyFont="1" applyBorder="1"/>
    <xf numFmtId="0" fontId="0" fillId="0" borderId="6" xfId="0" applyBorder="1"/>
    <xf numFmtId="0" fontId="1" fillId="0" borderId="6" xfId="0" applyFont="1" applyBorder="1"/>
    <xf numFmtId="0" fontId="10" fillId="0" borderId="6" xfId="0" applyFont="1" applyBorder="1" applyAlignment="1">
      <alignment wrapText="1"/>
    </xf>
    <xf numFmtId="0" fontId="0" fillId="0" borderId="6" xfId="0" applyBorder="1" applyAlignment="1">
      <alignment wrapText="1"/>
    </xf>
    <xf numFmtId="0" fontId="0" fillId="5" borderId="6" xfId="0" applyFill="1" applyBorder="1"/>
    <xf numFmtId="0" fontId="1" fillId="0" borderId="6" xfId="0" applyFont="1" applyFill="1" applyBorder="1"/>
    <xf numFmtId="0" fontId="1" fillId="0" borderId="6" xfId="0" applyFont="1" applyBorder="1" applyAlignment="1">
      <alignment wrapText="1"/>
    </xf>
    <xf numFmtId="0" fontId="13" fillId="6" borderId="7" xfId="0" applyFont="1" applyFill="1" applyBorder="1" applyAlignment="1" applyProtection="1">
      <alignment horizontal="center" vertical="center" wrapText="1"/>
    </xf>
    <xf numFmtId="0" fontId="13" fillId="6" borderId="8" xfId="0" applyFont="1" applyFill="1" applyBorder="1" applyAlignment="1" applyProtection="1">
      <alignment horizontal="center" vertical="center" wrapText="1"/>
    </xf>
    <xf numFmtId="168" fontId="14" fillId="7" borderId="9" xfId="0" applyNumberFormat="1" applyFont="1" applyFill="1" applyBorder="1" applyAlignment="1" applyProtection="1">
      <alignment horizontal="center" vertical="center"/>
    </xf>
    <xf numFmtId="0" fontId="13" fillId="6" borderId="10" xfId="0" applyFont="1" applyFill="1" applyBorder="1" applyAlignment="1" applyProtection="1">
      <alignment horizontal="left" vertical="center" wrapText="1"/>
    </xf>
    <xf numFmtId="0" fontId="13" fillId="6" borderId="11" xfId="0" applyFont="1" applyFill="1" applyBorder="1" applyAlignment="1" applyProtection="1">
      <alignment horizontal="center" vertical="center" wrapText="1"/>
    </xf>
    <xf numFmtId="168" fontId="14" fillId="6" borderId="12" xfId="0" applyNumberFormat="1" applyFont="1" applyFill="1" applyBorder="1" applyAlignment="1" applyProtection="1">
      <alignment horizontal="center" vertical="center" wrapText="1"/>
      <protection locked="0"/>
    </xf>
  </cellXfs>
  <cellStyles count="5">
    <cellStyle name="Dezimal 2" xfId="3"/>
    <cellStyle name="Dziesiętny" xfId="1" builtinId="3"/>
    <cellStyle name="Normalny" xfId="0" builtinId="0"/>
    <cellStyle name="Procentowy" xfId="2" builtinId="5"/>
    <cellStyle name="Prozent 2" xfId="4"/>
  </cellStyles>
  <dxfs count="2"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fmlaLink="$F$18" lockText="1" noThreeD="1"/>
</file>

<file path=xl/ctrlProps/ctrlProp10.xml><?xml version="1.0" encoding="utf-8"?>
<formControlPr xmlns="http://schemas.microsoft.com/office/spreadsheetml/2009/9/main" objectType="CheckBox" checked="Checked" fmlaLink="$I$7" noThreeD="1"/>
</file>

<file path=xl/ctrlProps/ctrlProp11.xml><?xml version="1.0" encoding="utf-8"?>
<formControlPr xmlns="http://schemas.microsoft.com/office/spreadsheetml/2009/9/main" objectType="CheckBox" fmlaLink="$I$3" noThreeD="1"/>
</file>

<file path=xl/ctrlProps/ctrlProp2.xml><?xml version="1.0" encoding="utf-8"?>
<formControlPr xmlns="http://schemas.microsoft.com/office/spreadsheetml/2009/9/main" objectType="CheckBox" fmlaLink="$I$18" lockText="1" noThreeD="1"/>
</file>

<file path=xl/ctrlProps/ctrlProp3.xml><?xml version="1.0" encoding="utf-8"?>
<formControlPr xmlns="http://schemas.microsoft.com/office/spreadsheetml/2009/9/main" objectType="CheckBox" fmlaLink="$F$21" lockText="1" noThreeD="1"/>
</file>

<file path=xl/ctrlProps/ctrlProp4.xml><?xml version="1.0" encoding="utf-8"?>
<formControlPr xmlns="http://schemas.microsoft.com/office/spreadsheetml/2009/9/main" objectType="CheckBox" fmlaLink="$I$21" lockText="1" noThreeD="1"/>
</file>

<file path=xl/ctrlProps/ctrlProp5.xml><?xml version="1.0" encoding="utf-8"?>
<formControlPr xmlns="http://schemas.microsoft.com/office/spreadsheetml/2009/9/main" objectType="CheckBox" fmlaLink="$F$22" lockText="1" noThreeD="1"/>
</file>

<file path=xl/ctrlProps/ctrlProp6.xml><?xml version="1.0" encoding="utf-8"?>
<formControlPr xmlns="http://schemas.microsoft.com/office/spreadsheetml/2009/9/main" objectType="CheckBox" fmlaLink="$I$22" lockText="1" noThreeD="1"/>
</file>

<file path=xl/ctrlProps/ctrlProp7.xml><?xml version="1.0" encoding="utf-8"?>
<formControlPr xmlns="http://schemas.microsoft.com/office/spreadsheetml/2009/9/main" objectType="CheckBox" fmlaLink="$I$23" lockText="1" noThreeD="1"/>
</file>

<file path=xl/ctrlProps/ctrlProp8.xml><?xml version="1.0" encoding="utf-8"?>
<formControlPr xmlns="http://schemas.microsoft.com/office/spreadsheetml/2009/9/main" objectType="CheckBox" fmlaLink="$F$23" lockText="1" noThreeD="1"/>
</file>

<file path=xl/ctrlProps/ctrlProp9.xml><?xml version="1.0" encoding="utf-8"?>
<formControlPr xmlns="http://schemas.microsoft.com/office/spreadsheetml/2009/9/main" objectType="CheckBox" fmlaLink="$I$5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4</xdr:row>
      <xdr:rowOff>103568</xdr:rowOff>
    </xdr:from>
    <xdr:to>
      <xdr:col>11</xdr:col>
      <xdr:colOff>961321</xdr:colOff>
      <xdr:row>13</xdr:row>
      <xdr:rowOff>46972</xdr:rowOff>
    </xdr:to>
    <xdr:pic>
      <xdr:nvPicPr>
        <xdr:cNvPr id="4167" name="Picture 37" descr="shot_von_rechts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/>
        <a:srcRect/>
        <a:stretch>
          <a:fillRect/>
        </a:stretch>
      </xdr:blipFill>
      <xdr:spPr bwMode="auto">
        <a:xfrm>
          <a:off x="7553325" y="884618"/>
          <a:ext cx="1923346" cy="17341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296334</xdr:colOff>
      <xdr:row>4</xdr:row>
      <xdr:rowOff>52493</xdr:rowOff>
    </xdr:from>
    <xdr:to>
      <xdr:col>2</xdr:col>
      <xdr:colOff>524934</xdr:colOff>
      <xdr:row>4</xdr:row>
      <xdr:rowOff>245533</xdr:rowOff>
    </xdr:to>
    <xdr:pic>
      <xdr:nvPicPr>
        <xdr:cNvPr id="6" name="Grafik 5"/>
        <xdr:cNvPicPr/>
      </xdr:nvPicPr>
      <xdr:blipFill>
        <a:blip xmlns:r="http://schemas.openxmlformats.org/officeDocument/2006/relationships" r:embed="rId2" cstate="print"/>
        <a:srcRect l="4500" t="8204" r="92059" b="86252"/>
        <a:stretch>
          <a:fillRect/>
        </a:stretch>
      </xdr:blipFill>
      <xdr:spPr bwMode="auto">
        <a:xfrm>
          <a:off x="3390054" y="844973"/>
          <a:ext cx="228600" cy="193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309879</xdr:colOff>
      <xdr:row>2</xdr:row>
      <xdr:rowOff>52493</xdr:rowOff>
    </xdr:from>
    <xdr:to>
      <xdr:col>2</xdr:col>
      <xdr:colOff>515619</xdr:colOff>
      <xdr:row>2</xdr:row>
      <xdr:rowOff>242993</xdr:rowOff>
    </xdr:to>
    <xdr:pic>
      <xdr:nvPicPr>
        <xdr:cNvPr id="7" name="Grafik 6"/>
        <xdr:cNvPicPr/>
      </xdr:nvPicPr>
      <xdr:blipFill>
        <a:blip xmlns:r="http://schemas.openxmlformats.org/officeDocument/2006/relationships" r:embed="rId3" cstate="print"/>
        <a:srcRect l="1456" t="8647" r="96162" b="85810"/>
        <a:stretch>
          <a:fillRect/>
        </a:stretch>
      </xdr:blipFill>
      <xdr:spPr bwMode="auto">
        <a:xfrm>
          <a:off x="3403599" y="387773"/>
          <a:ext cx="2057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46306</xdr:colOff>
      <xdr:row>0</xdr:row>
      <xdr:rowOff>123826</xdr:rowOff>
    </xdr:from>
    <xdr:to>
      <xdr:col>11</xdr:col>
      <xdr:colOff>1081192</xdr:colOff>
      <xdr:row>5</xdr:row>
      <xdr:rowOff>3909</xdr:rowOff>
    </xdr:to>
    <xdr:pic>
      <xdr:nvPicPr>
        <xdr:cNvPr id="9" name="ext-gen634" descr="https://schaerer.picturepark.com/Website/Download.aspx?DownloadToken=884666a5-f6a5-4db5-9825-2351ba01375f&amp;Purpose=AssetManage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80556" y="123826"/>
          <a:ext cx="2215986" cy="956408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152400</xdr:colOff>
          <xdr:row>17</xdr:row>
          <xdr:rowOff>95250</xdr:rowOff>
        </xdr:from>
        <xdr:to>
          <xdr:col>7</xdr:col>
          <xdr:colOff>257175</xdr:colOff>
          <xdr:row>17</xdr:row>
          <xdr:rowOff>219075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17</xdr:row>
          <xdr:rowOff>66675</xdr:rowOff>
        </xdr:from>
        <xdr:to>
          <xdr:col>10</xdr:col>
          <xdr:colOff>266700</xdr:colOff>
          <xdr:row>17</xdr:row>
          <xdr:rowOff>190500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20</xdr:row>
          <xdr:rowOff>38100</xdr:rowOff>
        </xdr:from>
        <xdr:to>
          <xdr:col>7</xdr:col>
          <xdr:colOff>257175</xdr:colOff>
          <xdr:row>20</xdr:row>
          <xdr:rowOff>238125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19</xdr:row>
          <xdr:rowOff>219075</xdr:rowOff>
        </xdr:from>
        <xdr:to>
          <xdr:col>10</xdr:col>
          <xdr:colOff>266700</xdr:colOff>
          <xdr:row>20</xdr:row>
          <xdr:rowOff>209550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21</xdr:row>
          <xdr:rowOff>38100</xdr:rowOff>
        </xdr:from>
        <xdr:to>
          <xdr:col>7</xdr:col>
          <xdr:colOff>257175</xdr:colOff>
          <xdr:row>21</xdr:row>
          <xdr:rowOff>238125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20</xdr:row>
          <xdr:rowOff>219075</xdr:rowOff>
        </xdr:from>
        <xdr:to>
          <xdr:col>10</xdr:col>
          <xdr:colOff>266700</xdr:colOff>
          <xdr:row>21</xdr:row>
          <xdr:rowOff>123825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152400</xdr:colOff>
          <xdr:row>21</xdr:row>
          <xdr:rowOff>200025</xdr:rowOff>
        </xdr:from>
        <xdr:to>
          <xdr:col>10</xdr:col>
          <xdr:colOff>257175</xdr:colOff>
          <xdr:row>22</xdr:row>
          <xdr:rowOff>85725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22</xdr:row>
          <xdr:rowOff>57150</xdr:rowOff>
        </xdr:from>
        <xdr:to>
          <xdr:col>7</xdr:col>
          <xdr:colOff>266700</xdr:colOff>
          <xdr:row>22</xdr:row>
          <xdr:rowOff>247650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876300</xdr:colOff>
          <xdr:row>4</xdr:row>
          <xdr:rowOff>9525</xdr:rowOff>
        </xdr:from>
        <xdr:to>
          <xdr:col>3</xdr:col>
          <xdr:colOff>914400</xdr:colOff>
          <xdr:row>4</xdr:row>
          <xdr:rowOff>276225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885825</xdr:colOff>
          <xdr:row>6</xdr:row>
          <xdr:rowOff>38100</xdr:rowOff>
        </xdr:from>
        <xdr:to>
          <xdr:col>3</xdr:col>
          <xdr:colOff>914400</xdr:colOff>
          <xdr:row>7</xdr:row>
          <xdr:rowOff>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876300</xdr:colOff>
          <xdr:row>2</xdr:row>
          <xdr:rowOff>38100</xdr:rowOff>
        </xdr:from>
        <xdr:to>
          <xdr:col>3</xdr:col>
          <xdr:colOff>914400</xdr:colOff>
          <xdr:row>3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2</xdr:col>
      <xdr:colOff>285750</xdr:colOff>
      <xdr:row>6</xdr:row>
      <xdr:rowOff>57150</xdr:rowOff>
    </xdr:from>
    <xdr:to>
      <xdr:col>2</xdr:col>
      <xdr:colOff>533399</xdr:colOff>
      <xdr:row>6</xdr:row>
      <xdr:rowOff>228600</xdr:rowOff>
    </xdr:to>
    <xdr:grpSp>
      <xdr:nvGrpSpPr>
        <xdr:cNvPr id="18" name="Grupa 17"/>
        <xdr:cNvGrpSpPr/>
      </xdr:nvGrpSpPr>
      <xdr:grpSpPr>
        <a:xfrm>
          <a:off x="2676525" y="1295400"/>
          <a:ext cx="247649" cy="171450"/>
          <a:chOff x="3467099" y="1114425"/>
          <a:chExt cx="314325" cy="171450"/>
        </a:xfrm>
      </xdr:grpSpPr>
      <xdr:sp macro="" textlink="">
        <xdr:nvSpPr>
          <xdr:cNvPr id="19" name="Prostokąt 18"/>
          <xdr:cNvSpPr/>
        </xdr:nvSpPr>
        <xdr:spPr>
          <a:xfrm>
            <a:off x="3467099" y="1114425"/>
            <a:ext cx="314325" cy="171450"/>
          </a:xfrm>
          <a:prstGeom prst="rect">
            <a:avLst/>
          </a:prstGeom>
          <a:solidFill>
            <a:schemeClr val="bg1"/>
          </a:solid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l-PL" sz="1100"/>
          </a:p>
        </xdr:txBody>
      </xdr:sp>
      <xdr:sp macro="" textlink="">
        <xdr:nvSpPr>
          <xdr:cNvPr id="20" name="Prostokąt 19"/>
          <xdr:cNvSpPr/>
        </xdr:nvSpPr>
        <xdr:spPr>
          <a:xfrm>
            <a:off x="3476625" y="1209676"/>
            <a:ext cx="304799" cy="7429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l-PL" sz="1100"/>
          </a:p>
        </xdr:txBody>
      </xdr:sp>
    </xdr:grpSp>
    <xdr:clientData/>
  </xdr:twoCellAnchor>
  <xdr:twoCellAnchor editAs="oneCell">
    <xdr:from>
      <xdr:col>3</xdr:col>
      <xdr:colOff>1190625</xdr:colOff>
      <xdr:row>0</xdr:row>
      <xdr:rowOff>0</xdr:rowOff>
    </xdr:from>
    <xdr:to>
      <xdr:col>7</xdr:col>
      <xdr:colOff>219111</xdr:colOff>
      <xdr:row>5</xdr:row>
      <xdr:rowOff>3675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0"/>
          <a:ext cx="2247936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A1:L749"/>
  <sheetViews>
    <sheetView tabSelected="1" zoomScaleNormal="100" workbookViewId="0">
      <selection activeCell="P15" sqref="P15"/>
    </sheetView>
  </sheetViews>
  <sheetFormatPr defaultColWidth="9.28515625" defaultRowHeight="12.75" x14ac:dyDescent="0.2"/>
  <cols>
    <col min="1" max="1" width="13.140625" style="3" customWidth="1"/>
    <col min="2" max="2" width="22.7109375" style="4" customWidth="1"/>
    <col min="3" max="3" width="10.140625" style="5" customWidth="1"/>
    <col min="4" max="4" width="32.7109375" style="6" customWidth="1"/>
    <col min="5" max="5" width="13.28515625" style="7" bestFit="1" customWidth="1"/>
    <col min="6" max="6" width="9.7109375" style="7" hidden="1" customWidth="1"/>
    <col min="7" max="7" width="2.28515625" style="7" customWidth="1"/>
    <col min="8" max="8" width="13.42578125" style="73" bestFit="1" customWidth="1"/>
    <col min="9" max="9" width="9.7109375" style="34" hidden="1" customWidth="1"/>
    <col min="10" max="10" width="2.28515625" style="8" customWidth="1"/>
    <col min="11" max="12" width="17.7109375" style="9" customWidth="1"/>
    <col min="13" max="16384" width="9.28515625" style="1"/>
  </cols>
  <sheetData>
    <row r="1" spans="1:12" x14ac:dyDescent="0.2">
      <c r="A1" s="99"/>
      <c r="B1" s="100"/>
      <c r="C1" s="101"/>
      <c r="D1" s="102"/>
      <c r="E1" s="103"/>
      <c r="F1" s="103"/>
      <c r="G1" s="103"/>
      <c r="H1" s="112"/>
      <c r="I1" s="104"/>
      <c r="J1" s="104"/>
      <c r="K1" s="105"/>
      <c r="L1" s="105"/>
    </row>
    <row r="2" spans="1:12" x14ac:dyDescent="0.2">
      <c r="A2" s="99"/>
      <c r="B2" s="100"/>
      <c r="C2" s="101"/>
      <c r="D2" s="102"/>
      <c r="E2" s="103"/>
      <c r="F2" s="103"/>
      <c r="G2" s="103"/>
      <c r="H2" s="112"/>
      <c r="I2" s="104"/>
      <c r="J2" s="104"/>
      <c r="K2" s="105"/>
      <c r="L2" s="105"/>
    </row>
    <row r="3" spans="1:12" ht="23.45" customHeight="1" x14ac:dyDescent="0.2">
      <c r="A3" s="113" t="s">
        <v>51</v>
      </c>
      <c r="B3" s="100"/>
      <c r="C3" s="47" t="s">
        <v>62</v>
      </c>
      <c r="D3" s="102"/>
      <c r="E3" s="103"/>
      <c r="F3" s="103"/>
      <c r="G3" s="103"/>
      <c r="H3" s="112"/>
      <c r="I3" s="104" t="b">
        <v>0</v>
      </c>
      <c r="J3" s="104"/>
      <c r="K3" s="105"/>
      <c r="L3" s="105"/>
    </row>
    <row r="4" spans="1:12" ht="13.15" customHeight="1" x14ac:dyDescent="0.2">
      <c r="A4" s="113"/>
      <c r="B4" s="100"/>
      <c r="C4" s="16"/>
      <c r="D4" s="102"/>
      <c r="E4" s="103"/>
      <c r="F4" s="103"/>
      <c r="G4" s="103"/>
      <c r="H4" s="112"/>
      <c r="I4" s="104"/>
      <c r="J4" s="104"/>
      <c r="K4" s="105"/>
      <c r="L4" s="105"/>
    </row>
    <row r="5" spans="1:12" ht="23.45" customHeight="1" x14ac:dyDescent="0.2">
      <c r="A5" s="113" t="s">
        <v>15</v>
      </c>
      <c r="B5" s="100"/>
      <c r="C5" s="120" t="s">
        <v>63</v>
      </c>
      <c r="D5" s="102"/>
      <c r="E5" s="103"/>
      <c r="F5" s="103"/>
      <c r="G5" s="103"/>
      <c r="H5" s="112"/>
      <c r="I5" s="104" t="b">
        <v>0</v>
      </c>
      <c r="J5" s="104"/>
      <c r="K5" s="105"/>
      <c r="L5" s="105"/>
    </row>
    <row r="6" spans="1:12" ht="13.15" customHeight="1" x14ac:dyDescent="0.2">
      <c r="A6" s="113"/>
      <c r="B6" s="100"/>
      <c r="C6" s="101"/>
      <c r="D6" s="102"/>
      <c r="E6" s="103"/>
      <c r="F6" s="103"/>
      <c r="G6" s="103"/>
      <c r="H6" s="112"/>
      <c r="I6" s="104"/>
      <c r="J6" s="104"/>
      <c r="K6" s="105"/>
      <c r="L6" s="105"/>
    </row>
    <row r="7" spans="1:12" ht="23.45" customHeight="1" x14ac:dyDescent="0.2">
      <c r="A7" s="136" t="s">
        <v>76</v>
      </c>
      <c r="B7" s="100"/>
      <c r="C7" s="120" t="s">
        <v>75</v>
      </c>
      <c r="D7" s="102"/>
      <c r="E7" s="103"/>
      <c r="F7" s="103"/>
      <c r="G7" s="103"/>
      <c r="H7" s="112"/>
      <c r="I7" s="104" t="b">
        <v>1</v>
      </c>
      <c r="J7" s="104"/>
      <c r="K7" s="105"/>
      <c r="L7" s="105"/>
    </row>
    <row r="8" spans="1:12" s="2" customFormat="1" ht="13.15" customHeight="1" x14ac:dyDescent="0.2">
      <c r="B8" s="106"/>
      <c r="C8" s="107"/>
      <c r="D8" s="108"/>
      <c r="E8" s="109"/>
      <c r="F8" s="109"/>
      <c r="G8" s="109"/>
      <c r="H8" s="110"/>
      <c r="I8" s="111"/>
      <c r="J8" s="111"/>
      <c r="K8" s="105"/>
      <c r="L8" s="105"/>
    </row>
    <row r="9" spans="1:12" s="10" customFormat="1" ht="18" x14ac:dyDescent="0.2">
      <c r="A9" s="128" t="s">
        <v>32</v>
      </c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29"/>
    </row>
    <row r="11" spans="1:12" s="47" customFormat="1" ht="12.75" customHeight="1" x14ac:dyDescent="0.2">
      <c r="A11" s="129" t="str">
        <f>IF($I$5,Text!$B$3,IF($I$7,Text!$C$3,Text!$A$3))</f>
        <v>Ceny netto (bez podatku VAT). Producent zastrzega prawo do zmiany cen !</v>
      </c>
      <c r="B11" s="129"/>
      <c r="C11" s="129"/>
      <c r="D11" s="129"/>
      <c r="E11" s="129"/>
      <c r="F11" s="129"/>
      <c r="G11" s="129"/>
      <c r="H11" s="129"/>
      <c r="I11" s="41"/>
      <c r="J11" s="41"/>
      <c r="K11" s="41"/>
      <c r="L11" s="64"/>
    </row>
    <row r="12" spans="1:12" s="47" customFormat="1" ht="12.75" customHeight="1" x14ac:dyDescent="0.2">
      <c r="A12" s="129" t="str">
        <f>IF($I$5,Text!$B$4,IF($I$7,Text!$C$4,Text!$A$4))</f>
        <v xml:space="preserve"> Niniejszy cennik zastępuje wszystkie wydane przed  01.03.2019</v>
      </c>
      <c r="B12" s="129"/>
      <c r="C12" s="129"/>
      <c r="D12" s="129"/>
      <c r="E12" s="129"/>
      <c r="F12" s="129"/>
      <c r="G12" s="129"/>
      <c r="H12" s="129"/>
      <c r="I12" s="41"/>
      <c r="J12" s="41"/>
      <c r="K12" s="41"/>
      <c r="L12" s="64"/>
    </row>
    <row r="13" spans="1:12" x14ac:dyDescent="0.2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30"/>
    </row>
    <row r="14" spans="1:12" s="46" customFormat="1" ht="15" customHeight="1" x14ac:dyDescent="0.2">
      <c r="A14" s="121" t="str">
        <f>IF($I$5,Text!$B$5,IF($I$7,Text!$C$5,Text!$A$5))</f>
        <v>Art. Nr</v>
      </c>
      <c r="B14" s="74" t="str">
        <f>IF($I$5,Text!$B$15,IF($I$7,Text!$C$15,Text!$A$15))</f>
        <v>Opis</v>
      </c>
      <c r="C14" s="42"/>
      <c r="D14" s="75" t="str">
        <f>IF($I$5,Text!$B$29,IF($I$7,Text!$C$29,Text!$A$29))</f>
        <v>Uwagi</v>
      </c>
      <c r="E14" s="76"/>
      <c r="F14" s="76"/>
      <c r="G14" s="76"/>
      <c r="H14" s="77"/>
      <c r="I14" s="78"/>
      <c r="J14" s="79"/>
      <c r="K14" s="80" t="str">
        <f>IF($I$5,Text!$B$42,IF($I$7,Text!$C$42,Text!$A$42))</f>
        <v>Cena w CHF netto</v>
      </c>
      <c r="L14" s="80" t="str">
        <f>IF($I$5,Text!$B$46,IF($I$7,Text!$C$46,Text!$A$46))</f>
        <v>Cena w CHF netto</v>
      </c>
    </row>
    <row r="16" spans="1:12" ht="36.75" customHeight="1" x14ac:dyDescent="0.2">
      <c r="A16" s="42" t="s">
        <v>32</v>
      </c>
      <c r="B16" s="31"/>
      <c r="C16" s="31"/>
      <c r="D16" s="31"/>
      <c r="E16" s="63" t="str">
        <f>IF($I$5,Text!$B$36,IF($I$7,Text!$C$36,Text!$A$36))</f>
        <v>Cena w CHF dla
6 i więcej szt.</v>
      </c>
      <c r="F16" s="31"/>
      <c r="G16" s="31"/>
      <c r="H16" s="63" t="str">
        <f>IF($I$5,Text!$B$39,IF($I$7,Text!$C$39,Text!$A$39))</f>
        <v>Cena w CHF
dla 1 - 5 szt.</v>
      </c>
      <c r="I16" s="31"/>
      <c r="J16" s="31"/>
      <c r="K16" s="81" t="str">
        <f>IF($I$5,Text!$B$43,IF($I$7,Text!$C$43,Text!$A$43))</f>
        <v>dla 6 i więcej szt.</v>
      </c>
      <c r="L16" s="81" t="str">
        <f>IF($I$5,Text!$B$47,IF($I$7,Text!$C$47,Text!$A$47))</f>
        <v>dla 1 - 5 szt.</v>
      </c>
    </row>
    <row r="17" spans="1:12" s="47" customFormat="1" ht="15" customHeight="1" x14ac:dyDescent="0.2">
      <c r="A17" s="130" t="str">
        <f>IF($I$5,Text!$B$6,IF($I$7,Text!$C$6,Text!$A$6))</f>
        <v>Wersja podstawowa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</row>
    <row r="18" spans="1:12" s="11" customFormat="1" ht="20.45" customHeight="1" x14ac:dyDescent="0.2">
      <c r="A18" s="89" t="s">
        <v>41</v>
      </c>
      <c r="B18" s="90" t="str">
        <f>IF($I$5,Text!$B$16,IF($I$7,Text!$C$16,Text!$A$16))</f>
        <v>Coffee Joy 220V - 240V</v>
      </c>
      <c r="C18" s="48" t="str">
        <f>IF($I$5,Text!$B$23,IF($I$7,Text!$C$23,Text!$A$23))</f>
        <v>Tank</v>
      </c>
      <c r="D18" s="49" t="str">
        <f>IF($I$5,Text!$B$30,IF($I$7,Text!$C$30,Text!$A$30))</f>
        <v>Color czarny</v>
      </c>
      <c r="E18" s="50">
        <v>3030</v>
      </c>
      <c r="F18" s="50" t="b">
        <v>1</v>
      </c>
      <c r="G18" s="50"/>
      <c r="H18" s="38">
        <v>3140</v>
      </c>
      <c r="I18" s="39" t="b">
        <v>0</v>
      </c>
      <c r="J18" s="40"/>
      <c r="K18" s="61">
        <f>IF(F18,E18,0)</f>
        <v>3030</v>
      </c>
      <c r="L18" s="61">
        <f>IF(I18,H18,0)</f>
        <v>0</v>
      </c>
    </row>
    <row r="19" spans="1:12" s="17" customFormat="1" ht="7.15" customHeight="1" x14ac:dyDescent="0.2">
      <c r="A19" s="43"/>
      <c r="B19" s="44"/>
      <c r="C19" s="20"/>
      <c r="D19" s="45"/>
      <c r="E19" s="22"/>
      <c r="F19" s="22"/>
      <c r="G19" s="22"/>
      <c r="H19" s="71"/>
      <c r="I19" s="36"/>
      <c r="J19" s="23"/>
      <c r="K19" s="62"/>
      <c r="L19" s="62"/>
    </row>
    <row r="20" spans="1:12" s="17" customFormat="1" ht="15" customHeight="1" x14ac:dyDescent="0.2">
      <c r="A20" s="134" t="str">
        <f>IF($I$5,Text!$B$7,IF($I$7,Text!$C$7,Text!$A$7))</f>
        <v>Opcja Joy</v>
      </c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91"/>
    </row>
    <row r="21" spans="1:12" s="17" customFormat="1" ht="24" customHeight="1" x14ac:dyDescent="0.2">
      <c r="A21" s="89" t="s">
        <v>34</v>
      </c>
      <c r="B21" s="90" t="str">
        <f>IF($I$5,Text!$B$17,IF($I$7,Text!$C$17,Text!$A$17))</f>
        <v>Powiększony pojemnik na ziarno</v>
      </c>
      <c r="C21" s="48"/>
      <c r="D21" s="49"/>
      <c r="E21" s="50">
        <v>96.8</v>
      </c>
      <c r="F21" s="50" t="b">
        <v>0</v>
      </c>
      <c r="G21" s="50"/>
      <c r="H21" s="38">
        <v>96.8</v>
      </c>
      <c r="I21" s="39" t="b">
        <v>0</v>
      </c>
      <c r="J21" s="40"/>
      <c r="K21" s="61">
        <f>IF(F21,E21,0)</f>
        <v>0</v>
      </c>
      <c r="L21" s="61">
        <f>IF(I21,H21,0)</f>
        <v>0</v>
      </c>
    </row>
    <row r="22" spans="1:12" s="17" customFormat="1" ht="24" customHeight="1" x14ac:dyDescent="0.2">
      <c r="A22" s="92" t="s">
        <v>36</v>
      </c>
      <c r="B22" s="93" t="str">
        <f>IF($I$5,Text!$B$18,IF($I$7,Text!$C$18,Text!$A$18))</f>
        <v>Dodatkowo lodówka 1L</v>
      </c>
      <c r="C22" s="94"/>
      <c r="D22" s="95" t="str">
        <f>IF($I$5,Text!$B$30,IF($I$7,Text!$C$30,Text!$A$30))</f>
        <v>Color czarny</v>
      </c>
      <c r="E22" s="96">
        <v>549.70000000000005</v>
      </c>
      <c r="F22" s="96" t="b">
        <v>0</v>
      </c>
      <c r="G22" s="96"/>
      <c r="H22" s="32">
        <v>549.70000000000005</v>
      </c>
      <c r="I22" s="35" t="b">
        <v>0</v>
      </c>
      <c r="J22" s="15"/>
      <c r="K22" s="97">
        <f>IF(F22,E22,0)</f>
        <v>0</v>
      </c>
      <c r="L22" s="97">
        <f>IF(I22,H22,0)</f>
        <v>0</v>
      </c>
    </row>
    <row r="23" spans="1:12" s="17" customFormat="1" ht="24" customHeight="1" x14ac:dyDescent="0.2">
      <c r="A23" s="98" t="s">
        <v>46</v>
      </c>
      <c r="B23" s="93" t="str">
        <f>IF($I$5,Text!$B$19,IF($I$7,Text!$C$19,Text!$A$19))</f>
        <v>Zestaw do stałego podłaczenia wody</v>
      </c>
      <c r="C23" s="94" t="str">
        <f>IF($I$5,Text!$B$24,IF($I$7,Text!$C$24,Text!$A$24))</f>
        <v>FEWA</v>
      </c>
      <c r="D23" s="95"/>
      <c r="E23" s="96">
        <v>721</v>
      </c>
      <c r="F23" s="96" t="b">
        <v>0</v>
      </c>
      <c r="G23" s="96"/>
      <c r="H23" s="32">
        <v>721</v>
      </c>
      <c r="I23" s="35" t="b">
        <v>0</v>
      </c>
      <c r="J23" s="15"/>
      <c r="K23" s="97">
        <f>IF(F23,E23,0)</f>
        <v>0</v>
      </c>
      <c r="L23" s="97">
        <f>IF(I23,H23,0)</f>
        <v>0</v>
      </c>
    </row>
    <row r="24" spans="1:12" s="17" customFormat="1" ht="7.15" customHeight="1" x14ac:dyDescent="0.2">
      <c r="A24" s="43"/>
      <c r="B24" s="44"/>
      <c r="C24" s="20"/>
      <c r="D24" s="45"/>
      <c r="E24" s="22"/>
      <c r="F24" s="22"/>
      <c r="G24" s="22"/>
      <c r="H24" s="71"/>
      <c r="I24" s="36"/>
      <c r="J24" s="23"/>
      <c r="K24" s="62"/>
      <c r="L24" s="62"/>
    </row>
    <row r="25" spans="1:12" s="55" customFormat="1" ht="15" customHeight="1" thickBot="1" x14ac:dyDescent="0.25">
      <c r="A25" s="122" t="str">
        <f>IF($I$5,Text!$B$8,IF($I$7,Text!$C$8,Text!$A$8))</f>
        <v>Posumowanie</v>
      </c>
      <c r="B25" s="82"/>
      <c r="C25" s="52"/>
      <c r="D25" s="37" t="str">
        <f>IF($I$5,Text!$B$31,IF($I$7,Text!$C$31,Text!$A$31))</f>
        <v>Cena całkowita 1 zestawu (bez VAT):</v>
      </c>
      <c r="E25" s="53"/>
      <c r="F25" s="53"/>
      <c r="G25" s="53"/>
      <c r="H25" s="33"/>
      <c r="I25" s="37"/>
      <c r="J25" s="25"/>
      <c r="K25" s="54">
        <f>SUM(K18:K24)</f>
        <v>3030</v>
      </c>
      <c r="L25" s="54">
        <f>SUM(L18:L24)</f>
        <v>0</v>
      </c>
    </row>
    <row r="26" spans="1:12" s="55" customFormat="1" ht="15" customHeight="1" thickBot="1" x14ac:dyDescent="0.25">
      <c r="A26" s="83"/>
      <c r="B26" s="85" t="str">
        <f>IF($I$5,Text!$B$20,IF($I$7,Text!$C$20,Text!$A$20))</f>
        <v>Ilość urządzeń</v>
      </c>
      <c r="C26" s="84">
        <v>1</v>
      </c>
      <c r="D26" s="37"/>
      <c r="E26" s="53"/>
      <c r="F26" s="53"/>
      <c r="G26" s="53"/>
      <c r="H26" s="33"/>
      <c r="I26" s="37"/>
      <c r="J26" s="25"/>
      <c r="K26" s="54">
        <f>(K25*C26)</f>
        <v>3030</v>
      </c>
      <c r="L26" s="54">
        <f>(L25*C26)</f>
        <v>0</v>
      </c>
    </row>
    <row r="27" spans="1:12" s="59" customFormat="1" ht="15" customHeight="1" x14ac:dyDescent="0.2">
      <c r="A27" s="56"/>
      <c r="B27" s="57"/>
      <c r="C27" s="58"/>
      <c r="D27" s="65" t="str">
        <f>IF($I$5,Text!$B$32,IF($I$7,Text!$C$32,Text!$A$32))</f>
        <v>Rabat</v>
      </c>
      <c r="E27" s="66">
        <v>0</v>
      </c>
      <c r="F27" s="67"/>
      <c r="G27" s="67"/>
      <c r="H27" s="68"/>
      <c r="I27" s="65"/>
      <c r="J27" s="69"/>
      <c r="K27" s="70">
        <f>(K26)*E27</f>
        <v>0</v>
      </c>
      <c r="L27" s="70">
        <f>(L26)*E27</f>
        <v>0</v>
      </c>
    </row>
    <row r="28" spans="1:12" s="55" customFormat="1" ht="15" customHeight="1" thickBot="1" x14ac:dyDescent="0.25">
      <c r="A28" s="56"/>
      <c r="B28" s="51"/>
      <c r="C28" s="52"/>
      <c r="D28" s="37" t="str">
        <f>IF($I$5,Text!$B$33,IF($I$7,Text!$C$33,Text!$A$33))</f>
        <v>Całkowita kwota  (bez VAT):</v>
      </c>
      <c r="E28" s="72"/>
      <c r="F28" s="53"/>
      <c r="G28" s="53"/>
      <c r="H28" s="33"/>
      <c r="I28" s="37"/>
      <c r="J28" s="25"/>
      <c r="K28" s="60">
        <f>MROUND((K26-K27),0.05)</f>
        <v>3030</v>
      </c>
      <c r="L28" s="60">
        <f>MROUND((L26-L27),0.05)</f>
        <v>0</v>
      </c>
    </row>
    <row r="29" spans="1:12" s="17" customFormat="1" ht="14.1" customHeight="1" thickTop="1" x14ac:dyDescent="0.2">
      <c r="A29" s="18"/>
      <c r="B29" s="19"/>
      <c r="C29" s="20"/>
      <c r="D29" s="21"/>
      <c r="E29" s="22"/>
      <c r="F29" s="22"/>
      <c r="G29" s="22"/>
      <c r="H29" s="71"/>
      <c r="I29" s="36"/>
      <c r="J29" s="23"/>
      <c r="K29" s="24"/>
      <c r="L29" s="24"/>
    </row>
    <row r="30" spans="1:12" s="16" customFormat="1" ht="14.1" customHeight="1" x14ac:dyDescent="0.2">
      <c r="A30" s="27"/>
      <c r="B30" s="12"/>
      <c r="C30" s="28"/>
      <c r="D30" s="13"/>
      <c r="E30" s="14"/>
      <c r="F30" s="14"/>
      <c r="G30" s="14"/>
      <c r="H30" s="32"/>
      <c r="I30" s="35"/>
      <c r="J30" s="15"/>
      <c r="K30" s="148"/>
      <c r="L30" s="145" t="s">
        <v>104</v>
      </c>
    </row>
    <row r="31" spans="1:12" s="16" customFormat="1" ht="14.1" customHeight="1" x14ac:dyDescent="0.2">
      <c r="A31" s="27"/>
      <c r="B31" s="12"/>
      <c r="C31" s="28"/>
      <c r="D31" s="13"/>
      <c r="E31" s="14"/>
      <c r="F31" s="14"/>
      <c r="G31" s="14"/>
      <c r="H31" s="32"/>
      <c r="I31" s="35"/>
      <c r="J31" s="15"/>
      <c r="K31" s="149" t="s">
        <v>105</v>
      </c>
      <c r="L31" s="146" t="s">
        <v>106</v>
      </c>
    </row>
    <row r="32" spans="1:12" s="16" customFormat="1" ht="14.1" customHeight="1" x14ac:dyDescent="0.2">
      <c r="A32" s="27"/>
      <c r="B32" s="12"/>
      <c r="C32" s="28"/>
      <c r="D32" s="13"/>
      <c r="E32" s="14"/>
      <c r="F32" s="14"/>
      <c r="G32" s="14"/>
      <c r="H32" s="32"/>
      <c r="I32" s="35"/>
      <c r="J32" s="15"/>
      <c r="K32" s="150">
        <v>4</v>
      </c>
      <c r="L32" s="147">
        <v>12120</v>
      </c>
    </row>
    <row r="33" spans="1:12" s="16" customFormat="1" ht="14.1" customHeight="1" thickBot="1" x14ac:dyDescent="0.25">
      <c r="A33" s="131" t="str">
        <f>IF($I$5,Text!$B$9,IF($I$7,Text!$C$9,Text!$A$9))</f>
        <v>Data zamówienia</v>
      </c>
      <c r="B33" s="131"/>
      <c r="C33" s="86"/>
      <c r="D33" s="21"/>
      <c r="E33" s="87"/>
      <c r="F33" s="21"/>
      <c r="G33" s="22"/>
      <c r="H33" s="22"/>
      <c r="I33" s="17"/>
      <c r="J33" s="17"/>
      <c r="K33" s="17"/>
      <c r="L33" s="17"/>
    </row>
    <row r="34" spans="1:12" s="17" customFormat="1" ht="14.1" customHeight="1" thickBot="1" x14ac:dyDescent="0.25">
      <c r="A34" s="132" t="str">
        <f>IF($I$5,Text!$B$10,IF($I$7,Text!$C$10,Text!$A$10))</f>
        <v>*Wymagana data dostawy</v>
      </c>
      <c r="B34" s="132"/>
      <c r="C34" s="88"/>
      <c r="D34" s="21"/>
      <c r="E34" s="87"/>
      <c r="F34" s="21"/>
      <c r="G34" s="22"/>
      <c r="H34" s="22"/>
      <c r="I34" s="36"/>
      <c r="J34" s="23"/>
      <c r="K34" s="24"/>
      <c r="L34" s="24"/>
    </row>
    <row r="35" spans="1:12" s="17" customFormat="1" ht="14.1" customHeight="1" x14ac:dyDescent="0.2">
      <c r="A35" s="18"/>
      <c r="B35" s="19"/>
      <c r="C35" s="20"/>
      <c r="D35" s="21"/>
      <c r="E35" s="87"/>
      <c r="F35" s="21"/>
      <c r="G35" s="22"/>
      <c r="H35" s="22"/>
      <c r="I35" s="36"/>
      <c r="J35" s="23"/>
      <c r="K35" s="24"/>
      <c r="L35" s="24"/>
    </row>
    <row r="36" spans="1:12" s="17" customFormat="1" ht="14.1" customHeight="1" x14ac:dyDescent="0.2">
      <c r="E36" s="20"/>
      <c r="I36" s="36"/>
      <c r="J36" s="23"/>
      <c r="K36" s="24"/>
      <c r="L36" s="24"/>
    </row>
    <row r="37" spans="1:12" s="17" customFormat="1" ht="14.1" customHeight="1" x14ac:dyDescent="0.2">
      <c r="A37" s="133" t="str">
        <f>IF($I$5,Text!$B$11,IF($I$7,Text!$C$11,Text!$A$11))</f>
        <v>*Data dostawy zostanie potwierdzona przez Schaerer  Ostateczna cena w PLN obliczana jest na podstawie średniego kursu franka szwajcarskiego NBP z dnia sprzedaży (dnia w którym wystawiana będzie faktura)     **Przed zakupem należy upewnić się czy aktualne przepisy pozwalają na stosowanie pojemników z ściskami w pobliżu ekspresu.</v>
      </c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</row>
    <row r="38" spans="1:12" s="17" customFormat="1" ht="14.1" customHeight="1" x14ac:dyDescent="0.2">
      <c r="A38" s="127" t="str">
        <f>IF($I$5,Text!$B$12,IF($I$7,Text!$C$12,Text!$A$12))</f>
        <v>Jedno zamówienie jedna dostawa (dostawy nie dzielone)</v>
      </c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</row>
    <row r="39" spans="1:12" s="17" customFormat="1" ht="14.1" customHeight="1" x14ac:dyDescent="0.2"/>
    <row r="40" spans="1:12" s="17" customFormat="1" ht="14.1" customHeight="1" x14ac:dyDescent="0.2">
      <c r="A40" s="26"/>
      <c r="B40" s="19"/>
      <c r="C40" s="20"/>
      <c r="D40" s="21"/>
      <c r="E40" s="22"/>
      <c r="F40" s="22"/>
      <c r="G40" s="22"/>
      <c r="H40" s="71"/>
      <c r="I40" s="36"/>
      <c r="J40" s="23"/>
      <c r="K40" s="24"/>
      <c r="L40" s="24"/>
    </row>
    <row r="41" spans="1:12" s="17" customFormat="1" ht="14.1" customHeight="1" x14ac:dyDescent="0.2">
      <c r="A41" s="26"/>
      <c r="B41" s="19"/>
      <c r="C41" s="20"/>
      <c r="D41" s="21"/>
      <c r="E41" s="22"/>
      <c r="F41" s="22"/>
      <c r="G41" s="22"/>
      <c r="H41" s="71"/>
      <c r="I41" s="36"/>
      <c r="J41" s="23"/>
      <c r="K41" s="24"/>
      <c r="L41" s="24"/>
    </row>
    <row r="42" spans="1:12" s="17" customFormat="1" ht="14.1" customHeight="1" x14ac:dyDescent="0.2">
      <c r="A42" s="26"/>
      <c r="B42" s="19"/>
      <c r="C42" s="20"/>
      <c r="D42" s="21"/>
      <c r="E42" s="22"/>
      <c r="F42" s="22"/>
      <c r="G42" s="22"/>
      <c r="H42" s="71"/>
      <c r="I42" s="36"/>
      <c r="J42" s="23"/>
      <c r="K42" s="24"/>
      <c r="L42" s="24"/>
    </row>
    <row r="43" spans="1:12" s="17" customFormat="1" ht="14.1" customHeight="1" x14ac:dyDescent="0.2">
      <c r="A43" s="18"/>
      <c r="B43" s="19"/>
      <c r="C43" s="20"/>
      <c r="D43" s="21"/>
      <c r="E43" s="22"/>
      <c r="F43" s="22"/>
      <c r="G43" s="22"/>
      <c r="H43" s="71"/>
      <c r="I43" s="36"/>
      <c r="J43" s="23"/>
      <c r="K43" s="24"/>
      <c r="L43" s="24"/>
    </row>
    <row r="44" spans="1:12" s="17" customFormat="1" ht="14.1" customHeight="1" x14ac:dyDescent="0.2">
      <c r="A44" s="18"/>
      <c r="B44" s="19"/>
      <c r="C44" s="20"/>
      <c r="D44" s="21"/>
      <c r="E44" s="22"/>
      <c r="F44" s="22"/>
      <c r="G44" s="22"/>
      <c r="H44" s="71"/>
      <c r="I44" s="36"/>
      <c r="J44" s="23"/>
      <c r="K44" s="24"/>
      <c r="L44" s="24"/>
    </row>
    <row r="45" spans="1:12" s="17" customFormat="1" ht="14.1" customHeight="1" x14ac:dyDescent="0.2">
      <c r="A45" s="18"/>
      <c r="B45" s="19"/>
      <c r="C45" s="20"/>
      <c r="D45" s="21"/>
      <c r="E45" s="22"/>
      <c r="F45" s="22"/>
      <c r="G45" s="22"/>
      <c r="H45" s="71"/>
      <c r="I45" s="36"/>
      <c r="J45" s="23"/>
      <c r="K45" s="24"/>
      <c r="L45" s="24"/>
    </row>
    <row r="46" spans="1:12" s="17" customFormat="1" ht="14.1" customHeight="1" x14ac:dyDescent="0.2">
      <c r="A46" s="18"/>
      <c r="B46" s="19"/>
      <c r="C46" s="20"/>
      <c r="D46" s="21"/>
      <c r="E46" s="22"/>
      <c r="F46" s="22"/>
      <c r="G46" s="22"/>
      <c r="H46" s="71"/>
      <c r="I46" s="36"/>
      <c r="J46" s="23"/>
      <c r="K46" s="24"/>
      <c r="L46" s="24"/>
    </row>
    <row r="47" spans="1:12" s="17" customFormat="1" ht="14.1" customHeight="1" x14ac:dyDescent="0.2">
      <c r="A47" s="18"/>
      <c r="B47" s="19"/>
      <c r="C47" s="20"/>
      <c r="D47" s="21"/>
      <c r="E47" s="22"/>
      <c r="F47" s="22"/>
      <c r="G47" s="22"/>
      <c r="H47" s="71"/>
      <c r="I47" s="36"/>
      <c r="J47" s="23"/>
      <c r="K47" s="24"/>
      <c r="L47" s="24"/>
    </row>
    <row r="48" spans="1:12" s="17" customFormat="1" ht="14.1" customHeight="1" x14ac:dyDescent="0.2">
      <c r="A48" s="18"/>
      <c r="B48" s="19"/>
      <c r="C48" s="20"/>
      <c r="D48" s="21"/>
      <c r="E48" s="22"/>
      <c r="F48" s="22"/>
      <c r="G48" s="22"/>
      <c r="H48" s="71"/>
      <c r="I48" s="36"/>
      <c r="J48" s="23"/>
      <c r="K48" s="24"/>
      <c r="L48" s="24"/>
    </row>
    <row r="49" spans="1:12" s="17" customFormat="1" ht="14.1" customHeight="1" x14ac:dyDescent="0.2">
      <c r="A49" s="18"/>
      <c r="B49" s="19"/>
      <c r="C49" s="20"/>
      <c r="D49" s="21"/>
      <c r="E49" s="22"/>
      <c r="F49" s="22"/>
      <c r="G49" s="22"/>
      <c r="H49" s="71"/>
      <c r="I49" s="36"/>
      <c r="J49" s="23"/>
      <c r="K49" s="24"/>
      <c r="L49" s="24"/>
    </row>
    <row r="50" spans="1:12" s="17" customFormat="1" ht="14.1" customHeight="1" x14ac:dyDescent="0.2">
      <c r="A50" s="18"/>
      <c r="B50" s="19"/>
      <c r="C50" s="20"/>
      <c r="D50" s="21"/>
      <c r="E50" s="22"/>
      <c r="F50" s="22"/>
      <c r="G50" s="22"/>
      <c r="H50" s="71"/>
      <c r="I50" s="36"/>
      <c r="J50" s="23"/>
      <c r="K50" s="24"/>
      <c r="L50" s="24"/>
    </row>
    <row r="51" spans="1:12" s="17" customFormat="1" ht="14.1" customHeight="1" x14ac:dyDescent="0.2">
      <c r="A51" s="18"/>
      <c r="B51" s="19"/>
      <c r="C51" s="20"/>
      <c r="D51" s="21"/>
      <c r="E51" s="22"/>
      <c r="F51" s="22"/>
      <c r="G51" s="22"/>
      <c r="H51" s="71"/>
      <c r="I51" s="36"/>
      <c r="J51" s="23"/>
      <c r="K51" s="24"/>
      <c r="L51" s="24"/>
    </row>
    <row r="52" spans="1:12" s="17" customFormat="1" ht="14.1" customHeight="1" x14ac:dyDescent="0.2">
      <c r="A52" s="18"/>
      <c r="B52" s="19"/>
      <c r="C52" s="20"/>
      <c r="D52" s="21"/>
      <c r="E52" s="22"/>
      <c r="F52" s="22"/>
      <c r="G52" s="22"/>
      <c r="H52" s="71"/>
      <c r="I52" s="36"/>
      <c r="J52" s="23"/>
      <c r="K52" s="24"/>
      <c r="L52" s="24"/>
    </row>
    <row r="53" spans="1:12" s="17" customFormat="1" ht="14.1" customHeight="1" x14ac:dyDescent="0.2">
      <c r="A53" s="18"/>
      <c r="B53" s="19"/>
      <c r="C53" s="20"/>
      <c r="D53" s="21"/>
      <c r="E53" s="22"/>
      <c r="F53" s="22"/>
      <c r="G53" s="22"/>
      <c r="H53" s="71"/>
      <c r="I53" s="36"/>
      <c r="J53" s="23"/>
      <c r="K53" s="24"/>
      <c r="L53" s="24"/>
    </row>
    <row r="54" spans="1:12" s="17" customFormat="1" ht="14.1" customHeight="1" x14ac:dyDescent="0.2">
      <c r="A54" s="18"/>
      <c r="B54" s="19"/>
      <c r="C54" s="20"/>
      <c r="D54" s="21"/>
      <c r="E54" s="22"/>
      <c r="F54" s="22"/>
      <c r="G54" s="22"/>
      <c r="H54" s="71"/>
      <c r="I54" s="36"/>
      <c r="J54" s="23"/>
      <c r="K54" s="24"/>
      <c r="L54" s="24"/>
    </row>
    <row r="55" spans="1:12" s="17" customFormat="1" ht="14.1" customHeight="1" x14ac:dyDescent="0.2">
      <c r="A55" s="18"/>
      <c r="B55" s="19"/>
      <c r="C55" s="20"/>
      <c r="D55" s="21"/>
      <c r="E55" s="22"/>
      <c r="F55" s="22"/>
      <c r="G55" s="22"/>
      <c r="H55" s="71"/>
      <c r="I55" s="36"/>
      <c r="J55" s="23"/>
      <c r="K55" s="24"/>
      <c r="L55" s="24"/>
    </row>
    <row r="56" spans="1:12" s="17" customFormat="1" ht="14.1" customHeight="1" x14ac:dyDescent="0.2">
      <c r="A56" s="18"/>
      <c r="B56" s="19"/>
      <c r="C56" s="20"/>
      <c r="D56" s="21"/>
      <c r="E56" s="22"/>
      <c r="F56" s="22"/>
      <c r="G56" s="22"/>
      <c r="H56" s="71"/>
      <c r="I56" s="36"/>
      <c r="J56" s="23"/>
      <c r="K56" s="24"/>
      <c r="L56" s="24"/>
    </row>
    <row r="57" spans="1:12" s="17" customFormat="1" ht="14.1" customHeight="1" x14ac:dyDescent="0.2">
      <c r="A57" s="18"/>
      <c r="B57" s="19"/>
      <c r="C57" s="20"/>
      <c r="D57" s="21"/>
      <c r="E57" s="22"/>
      <c r="F57" s="22"/>
      <c r="G57" s="22"/>
      <c r="H57" s="71"/>
      <c r="I57" s="36"/>
      <c r="J57" s="23"/>
      <c r="K57" s="24"/>
      <c r="L57" s="24"/>
    </row>
    <row r="58" spans="1:12" s="17" customFormat="1" ht="14.1" customHeight="1" x14ac:dyDescent="0.2">
      <c r="A58" s="18"/>
      <c r="B58" s="19"/>
      <c r="C58" s="20"/>
      <c r="D58" s="21"/>
      <c r="E58" s="22"/>
      <c r="F58" s="22"/>
      <c r="G58" s="22"/>
      <c r="H58" s="71"/>
      <c r="I58" s="36"/>
      <c r="J58" s="23"/>
      <c r="K58" s="24"/>
      <c r="L58" s="24"/>
    </row>
    <row r="59" spans="1:12" s="17" customFormat="1" ht="14.1" customHeight="1" x14ac:dyDescent="0.2">
      <c r="A59" s="18"/>
      <c r="B59" s="19"/>
      <c r="C59" s="20"/>
      <c r="D59" s="21"/>
      <c r="E59" s="22"/>
      <c r="F59" s="22"/>
      <c r="G59" s="22"/>
      <c r="H59" s="71"/>
      <c r="I59" s="36"/>
      <c r="J59" s="23"/>
      <c r="K59" s="24"/>
      <c r="L59" s="24"/>
    </row>
    <row r="60" spans="1:12" s="17" customFormat="1" ht="14.1" customHeight="1" x14ac:dyDescent="0.2">
      <c r="A60" s="18"/>
      <c r="B60" s="19"/>
      <c r="C60" s="20"/>
      <c r="D60" s="21"/>
      <c r="E60" s="22"/>
      <c r="F60" s="22"/>
      <c r="G60" s="22"/>
      <c r="H60" s="71"/>
      <c r="I60" s="36"/>
      <c r="J60" s="23"/>
      <c r="K60" s="24"/>
      <c r="L60" s="24"/>
    </row>
    <row r="61" spans="1:12" ht="14.1" customHeight="1" x14ac:dyDescent="0.2">
      <c r="A61" s="18"/>
      <c r="B61" s="19"/>
      <c r="C61" s="20"/>
      <c r="D61" s="21"/>
      <c r="E61" s="22"/>
      <c r="F61" s="22"/>
      <c r="G61" s="22"/>
      <c r="H61" s="71"/>
      <c r="I61" s="36"/>
      <c r="J61" s="23"/>
      <c r="K61" s="24"/>
      <c r="L61" s="24"/>
    </row>
    <row r="62" spans="1:12" ht="14.1" customHeight="1" x14ac:dyDescent="0.2">
      <c r="A62" s="18"/>
      <c r="B62" s="19"/>
      <c r="C62" s="20"/>
      <c r="D62" s="21"/>
      <c r="E62" s="22"/>
      <c r="F62" s="22"/>
      <c r="G62" s="22"/>
      <c r="H62" s="71"/>
      <c r="I62" s="36"/>
      <c r="J62" s="23"/>
      <c r="K62" s="24"/>
      <c r="L62" s="24"/>
    </row>
    <row r="63" spans="1:12" ht="14.1" customHeight="1" x14ac:dyDescent="0.2">
      <c r="A63" s="18"/>
      <c r="B63" s="19"/>
      <c r="C63" s="20"/>
      <c r="D63" s="21"/>
      <c r="E63" s="22"/>
      <c r="F63" s="22"/>
      <c r="G63" s="22"/>
      <c r="H63" s="71"/>
      <c r="I63" s="36"/>
      <c r="J63" s="23"/>
      <c r="K63" s="24"/>
      <c r="L63" s="24"/>
    </row>
    <row r="64" spans="1:12" ht="14.1" customHeight="1" x14ac:dyDescent="0.2">
      <c r="A64" s="18"/>
      <c r="B64" s="19"/>
      <c r="C64" s="20"/>
      <c r="D64" s="21"/>
      <c r="E64" s="22"/>
      <c r="F64" s="22"/>
      <c r="G64" s="22"/>
      <c r="H64" s="71"/>
      <c r="I64" s="36"/>
      <c r="J64" s="23"/>
      <c r="K64" s="24"/>
      <c r="L64" s="24"/>
    </row>
    <row r="65" spans="1:12" ht="14.1" customHeight="1" x14ac:dyDescent="0.2">
      <c r="A65" s="18"/>
      <c r="B65" s="19"/>
      <c r="C65" s="20"/>
      <c r="D65" s="21"/>
      <c r="E65" s="22"/>
      <c r="F65" s="22"/>
      <c r="G65" s="22"/>
      <c r="H65" s="71"/>
      <c r="I65" s="36"/>
      <c r="J65" s="23"/>
      <c r="K65" s="24"/>
      <c r="L65" s="24"/>
    </row>
    <row r="66" spans="1:12" ht="14.1" customHeight="1" x14ac:dyDescent="0.2"/>
    <row r="67" spans="1:12" ht="14.1" customHeight="1" x14ac:dyDescent="0.2"/>
    <row r="68" spans="1:12" ht="14.1" customHeight="1" x14ac:dyDescent="0.2"/>
    <row r="69" spans="1:12" ht="14.1" customHeight="1" x14ac:dyDescent="0.2"/>
    <row r="70" spans="1:12" ht="14.1" customHeight="1" x14ac:dyDescent="0.2"/>
    <row r="71" spans="1:12" ht="14.1" customHeight="1" x14ac:dyDescent="0.2"/>
    <row r="72" spans="1:12" ht="14.1" customHeight="1" x14ac:dyDescent="0.2"/>
    <row r="73" spans="1:12" ht="14.1" customHeight="1" x14ac:dyDescent="0.2"/>
    <row r="74" spans="1:12" ht="14.1" customHeight="1" x14ac:dyDescent="0.2"/>
    <row r="75" spans="1:12" ht="14.1" customHeight="1" x14ac:dyDescent="0.2"/>
    <row r="76" spans="1:12" ht="14.1" customHeight="1" x14ac:dyDescent="0.2"/>
    <row r="77" spans="1:12" ht="14.1" customHeight="1" x14ac:dyDescent="0.2"/>
    <row r="78" spans="1:12" ht="14.1" customHeight="1" x14ac:dyDescent="0.2"/>
    <row r="79" spans="1:12" ht="14.1" customHeight="1" x14ac:dyDescent="0.2"/>
    <row r="80" spans="1:12" ht="14.1" customHeight="1" x14ac:dyDescent="0.2"/>
    <row r="81" ht="14.1" customHeight="1" x14ac:dyDescent="0.2"/>
    <row r="82" ht="14.1" customHeight="1" x14ac:dyDescent="0.2"/>
    <row r="83" ht="14.1" customHeight="1" x14ac:dyDescent="0.2"/>
    <row r="84" ht="14.1" customHeight="1" x14ac:dyDescent="0.2"/>
    <row r="85" ht="14.1" customHeight="1" x14ac:dyDescent="0.2"/>
    <row r="86" ht="14.1" customHeight="1" x14ac:dyDescent="0.2"/>
    <row r="87" ht="14.1" customHeight="1" x14ac:dyDescent="0.2"/>
    <row r="88" ht="14.1" customHeight="1" x14ac:dyDescent="0.2"/>
    <row r="89" ht="14.1" customHeight="1" x14ac:dyDescent="0.2"/>
    <row r="90" ht="14.1" customHeight="1" x14ac:dyDescent="0.2"/>
    <row r="91" ht="14.1" customHeight="1" x14ac:dyDescent="0.2"/>
    <row r="92" ht="14.1" customHeight="1" x14ac:dyDescent="0.2"/>
    <row r="93" ht="14.1" customHeight="1" x14ac:dyDescent="0.2"/>
    <row r="94" ht="14.1" customHeight="1" x14ac:dyDescent="0.2"/>
    <row r="95" ht="14.1" customHeight="1" x14ac:dyDescent="0.2"/>
    <row r="96" ht="14.1" customHeight="1" x14ac:dyDescent="0.2"/>
    <row r="97" ht="14.1" customHeight="1" x14ac:dyDescent="0.2"/>
    <row r="98" ht="14.1" customHeight="1" x14ac:dyDescent="0.2"/>
    <row r="99" ht="14.1" customHeight="1" x14ac:dyDescent="0.2"/>
    <row r="100" ht="14.1" customHeight="1" x14ac:dyDescent="0.2"/>
    <row r="101" ht="14.1" customHeight="1" x14ac:dyDescent="0.2"/>
    <row r="102" ht="14.1" customHeight="1" x14ac:dyDescent="0.2"/>
    <row r="103" ht="14.1" customHeight="1" x14ac:dyDescent="0.2"/>
    <row r="104" ht="14.1" customHeight="1" x14ac:dyDescent="0.2"/>
    <row r="105" ht="14.1" customHeight="1" x14ac:dyDescent="0.2"/>
    <row r="106" ht="14.1" customHeight="1" x14ac:dyDescent="0.2"/>
    <row r="107" ht="14.1" customHeight="1" x14ac:dyDescent="0.2"/>
    <row r="108" ht="14.1" customHeight="1" x14ac:dyDescent="0.2"/>
    <row r="109" ht="14.1" customHeight="1" x14ac:dyDescent="0.2"/>
    <row r="110" ht="14.1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ht="12" customHeight="1" x14ac:dyDescent="0.2"/>
    <row r="274" ht="12" customHeight="1" x14ac:dyDescent="0.2"/>
    <row r="275" ht="12" customHeight="1" x14ac:dyDescent="0.2"/>
    <row r="276" ht="12" customHeight="1" x14ac:dyDescent="0.2"/>
    <row r="277" ht="12" customHeight="1" x14ac:dyDescent="0.2"/>
    <row r="278" ht="12" customHeight="1" x14ac:dyDescent="0.2"/>
    <row r="279" ht="12" customHeight="1" x14ac:dyDescent="0.2"/>
    <row r="280" ht="12" customHeight="1" x14ac:dyDescent="0.2"/>
    <row r="281" ht="12" customHeight="1" x14ac:dyDescent="0.2"/>
    <row r="282" ht="12" customHeight="1" x14ac:dyDescent="0.2"/>
    <row r="283" ht="12" customHeight="1" x14ac:dyDescent="0.2"/>
    <row r="284" ht="12" customHeight="1" x14ac:dyDescent="0.2"/>
    <row r="285" ht="12" customHeight="1" x14ac:dyDescent="0.2"/>
    <row r="286" ht="12" customHeight="1" x14ac:dyDescent="0.2"/>
    <row r="287" ht="12" customHeight="1" x14ac:dyDescent="0.2"/>
    <row r="288" ht="12" customHeight="1" x14ac:dyDescent="0.2"/>
    <row r="289" ht="12" customHeight="1" x14ac:dyDescent="0.2"/>
    <row r="290" ht="12" customHeight="1" x14ac:dyDescent="0.2"/>
    <row r="291" ht="12" customHeight="1" x14ac:dyDescent="0.2"/>
    <row r="292" ht="12" customHeight="1" x14ac:dyDescent="0.2"/>
    <row r="293" ht="12" customHeight="1" x14ac:dyDescent="0.2"/>
    <row r="294" ht="12" customHeight="1" x14ac:dyDescent="0.2"/>
    <row r="295" ht="12" customHeight="1" x14ac:dyDescent="0.2"/>
    <row r="296" ht="12" customHeight="1" x14ac:dyDescent="0.2"/>
    <row r="297" ht="12" customHeight="1" x14ac:dyDescent="0.2"/>
    <row r="298" ht="12" customHeight="1" x14ac:dyDescent="0.2"/>
    <row r="299" ht="12" customHeight="1" x14ac:dyDescent="0.2"/>
    <row r="300" ht="12" customHeight="1" x14ac:dyDescent="0.2"/>
    <row r="301" ht="12" customHeight="1" x14ac:dyDescent="0.2"/>
    <row r="302" ht="12" customHeight="1" x14ac:dyDescent="0.2"/>
    <row r="303" ht="12" customHeight="1" x14ac:dyDescent="0.2"/>
    <row r="304" ht="12" customHeight="1" x14ac:dyDescent="0.2"/>
    <row r="305" ht="12" customHeight="1" x14ac:dyDescent="0.2"/>
    <row r="306" ht="12" customHeight="1" x14ac:dyDescent="0.2"/>
    <row r="307" ht="12" customHeight="1" x14ac:dyDescent="0.2"/>
    <row r="308" ht="12" customHeight="1" x14ac:dyDescent="0.2"/>
    <row r="309" ht="12" customHeight="1" x14ac:dyDescent="0.2"/>
    <row r="310" ht="12" customHeight="1" x14ac:dyDescent="0.2"/>
    <row r="311" ht="12" customHeight="1" x14ac:dyDescent="0.2"/>
    <row r="312" ht="12" customHeight="1" x14ac:dyDescent="0.2"/>
    <row r="313" ht="12" customHeight="1" x14ac:dyDescent="0.2"/>
    <row r="314" ht="12" customHeight="1" x14ac:dyDescent="0.2"/>
    <row r="315" ht="12" customHeight="1" x14ac:dyDescent="0.2"/>
    <row r="316" ht="12" customHeight="1" x14ac:dyDescent="0.2"/>
    <row r="317" ht="12" customHeight="1" x14ac:dyDescent="0.2"/>
    <row r="318" ht="12" customHeight="1" x14ac:dyDescent="0.2"/>
    <row r="319" ht="12" customHeight="1" x14ac:dyDescent="0.2"/>
    <row r="320" ht="12" customHeight="1" x14ac:dyDescent="0.2"/>
    <row r="321" ht="12" customHeight="1" x14ac:dyDescent="0.2"/>
    <row r="322" ht="12" customHeight="1" x14ac:dyDescent="0.2"/>
    <row r="323" ht="12" customHeight="1" x14ac:dyDescent="0.2"/>
    <row r="324" ht="12" customHeight="1" x14ac:dyDescent="0.2"/>
    <row r="325" ht="12" customHeight="1" x14ac:dyDescent="0.2"/>
    <row r="326" ht="12" customHeight="1" x14ac:dyDescent="0.2"/>
    <row r="327" ht="12" customHeight="1" x14ac:dyDescent="0.2"/>
    <row r="328" ht="12" customHeight="1" x14ac:dyDescent="0.2"/>
    <row r="329" ht="12" customHeight="1" x14ac:dyDescent="0.2"/>
    <row r="330" ht="12" customHeight="1" x14ac:dyDescent="0.2"/>
    <row r="331" ht="12" customHeight="1" x14ac:dyDescent="0.2"/>
    <row r="332" ht="12" customHeight="1" x14ac:dyDescent="0.2"/>
    <row r="333" ht="12" customHeight="1" x14ac:dyDescent="0.2"/>
    <row r="334" ht="12" customHeight="1" x14ac:dyDescent="0.2"/>
    <row r="335" ht="12" customHeight="1" x14ac:dyDescent="0.2"/>
    <row r="336" ht="12" customHeight="1" x14ac:dyDescent="0.2"/>
    <row r="337" ht="12" customHeight="1" x14ac:dyDescent="0.2"/>
    <row r="338" ht="12" customHeight="1" x14ac:dyDescent="0.2"/>
    <row r="339" ht="12" customHeight="1" x14ac:dyDescent="0.2"/>
    <row r="340" ht="12" customHeight="1" x14ac:dyDescent="0.2"/>
    <row r="341" ht="12" customHeight="1" x14ac:dyDescent="0.2"/>
    <row r="342" ht="12" customHeight="1" x14ac:dyDescent="0.2"/>
    <row r="343" ht="12" customHeight="1" x14ac:dyDescent="0.2"/>
    <row r="344" ht="12" customHeight="1" x14ac:dyDescent="0.2"/>
    <row r="345" ht="12" customHeight="1" x14ac:dyDescent="0.2"/>
    <row r="346" ht="12" customHeight="1" x14ac:dyDescent="0.2"/>
    <row r="347" ht="12" customHeight="1" x14ac:dyDescent="0.2"/>
    <row r="348" ht="12" customHeight="1" x14ac:dyDescent="0.2"/>
    <row r="349" ht="12" customHeight="1" x14ac:dyDescent="0.2"/>
    <row r="350" ht="12" customHeight="1" x14ac:dyDescent="0.2"/>
    <row r="351" ht="12" customHeight="1" x14ac:dyDescent="0.2"/>
    <row r="352" ht="12" customHeight="1" x14ac:dyDescent="0.2"/>
    <row r="353" ht="12" customHeight="1" x14ac:dyDescent="0.2"/>
    <row r="354" ht="12" customHeight="1" x14ac:dyDescent="0.2"/>
    <row r="355" ht="12" customHeight="1" x14ac:dyDescent="0.2"/>
    <row r="356" ht="12" customHeight="1" x14ac:dyDescent="0.2"/>
    <row r="357" ht="12" customHeight="1" x14ac:dyDescent="0.2"/>
    <row r="358" ht="12" customHeight="1" x14ac:dyDescent="0.2"/>
    <row r="359" ht="12" customHeight="1" x14ac:dyDescent="0.2"/>
    <row r="360" ht="12" customHeight="1" x14ac:dyDescent="0.2"/>
    <row r="361" ht="12" customHeight="1" x14ac:dyDescent="0.2"/>
    <row r="362" ht="12" customHeight="1" x14ac:dyDescent="0.2"/>
    <row r="363" ht="12" customHeight="1" x14ac:dyDescent="0.2"/>
    <row r="364" ht="12" customHeight="1" x14ac:dyDescent="0.2"/>
    <row r="365" ht="12" customHeight="1" x14ac:dyDescent="0.2"/>
    <row r="366" ht="12" customHeight="1" x14ac:dyDescent="0.2"/>
    <row r="367" ht="12" customHeight="1" x14ac:dyDescent="0.2"/>
    <row r="368" ht="12" customHeight="1" x14ac:dyDescent="0.2"/>
    <row r="369" ht="12" customHeight="1" x14ac:dyDescent="0.2"/>
    <row r="370" ht="12" customHeight="1" x14ac:dyDescent="0.2"/>
    <row r="371" ht="12" customHeight="1" x14ac:dyDescent="0.2"/>
    <row r="372" ht="12" customHeight="1" x14ac:dyDescent="0.2"/>
    <row r="373" ht="12" customHeight="1" x14ac:dyDescent="0.2"/>
    <row r="374" ht="12" customHeight="1" x14ac:dyDescent="0.2"/>
    <row r="375" ht="12" customHeight="1" x14ac:dyDescent="0.2"/>
    <row r="376" ht="12" customHeight="1" x14ac:dyDescent="0.2"/>
    <row r="377" ht="12" customHeight="1" x14ac:dyDescent="0.2"/>
    <row r="378" ht="12" customHeight="1" x14ac:dyDescent="0.2"/>
    <row r="379" ht="12" customHeight="1" x14ac:dyDescent="0.2"/>
    <row r="380" ht="12" customHeight="1" x14ac:dyDescent="0.2"/>
    <row r="381" ht="12" customHeight="1" x14ac:dyDescent="0.2"/>
    <row r="382" ht="12" customHeight="1" x14ac:dyDescent="0.2"/>
    <row r="383" ht="12" customHeight="1" x14ac:dyDescent="0.2"/>
    <row r="384" ht="12" customHeight="1" x14ac:dyDescent="0.2"/>
    <row r="385" ht="12" customHeight="1" x14ac:dyDescent="0.2"/>
    <row r="386" ht="12" customHeight="1" x14ac:dyDescent="0.2"/>
    <row r="387" ht="12" customHeight="1" x14ac:dyDescent="0.2"/>
    <row r="388" ht="12" customHeight="1" x14ac:dyDescent="0.2"/>
    <row r="389" ht="12" customHeight="1" x14ac:dyDescent="0.2"/>
    <row r="390" ht="12" customHeight="1" x14ac:dyDescent="0.2"/>
    <row r="391" ht="12" customHeight="1" x14ac:dyDescent="0.2"/>
    <row r="392" ht="12" customHeight="1" x14ac:dyDescent="0.2"/>
    <row r="393" ht="12" customHeight="1" x14ac:dyDescent="0.2"/>
    <row r="394" ht="12" customHeight="1" x14ac:dyDescent="0.2"/>
    <row r="395" ht="12" customHeight="1" x14ac:dyDescent="0.2"/>
    <row r="396" ht="12" customHeight="1" x14ac:dyDescent="0.2"/>
    <row r="397" ht="12" customHeight="1" x14ac:dyDescent="0.2"/>
    <row r="398" ht="12" customHeight="1" x14ac:dyDescent="0.2"/>
    <row r="399" ht="12" customHeight="1" x14ac:dyDescent="0.2"/>
    <row r="400" ht="12" customHeight="1" x14ac:dyDescent="0.2"/>
    <row r="401" ht="12" customHeight="1" x14ac:dyDescent="0.2"/>
    <row r="402" ht="12" customHeight="1" x14ac:dyDescent="0.2"/>
    <row r="403" ht="12" customHeight="1" x14ac:dyDescent="0.2"/>
    <row r="404" ht="12" customHeight="1" x14ac:dyDescent="0.2"/>
    <row r="405" ht="12" customHeight="1" x14ac:dyDescent="0.2"/>
    <row r="406" ht="12" customHeight="1" x14ac:dyDescent="0.2"/>
    <row r="407" ht="12" customHeight="1" x14ac:dyDescent="0.2"/>
    <row r="408" ht="12" customHeight="1" x14ac:dyDescent="0.2"/>
    <row r="409" ht="12" customHeight="1" x14ac:dyDescent="0.2"/>
    <row r="410" ht="12" customHeight="1" x14ac:dyDescent="0.2"/>
    <row r="411" ht="12" customHeight="1" x14ac:dyDescent="0.2"/>
    <row r="412" ht="12" customHeight="1" x14ac:dyDescent="0.2"/>
    <row r="413" ht="12" customHeight="1" x14ac:dyDescent="0.2"/>
    <row r="414" ht="12" customHeight="1" x14ac:dyDescent="0.2"/>
    <row r="415" ht="12" customHeight="1" x14ac:dyDescent="0.2"/>
    <row r="416" ht="12" customHeight="1" x14ac:dyDescent="0.2"/>
    <row r="417" ht="12" customHeight="1" x14ac:dyDescent="0.2"/>
    <row r="418" ht="12" customHeight="1" x14ac:dyDescent="0.2"/>
    <row r="419" ht="12" customHeight="1" x14ac:dyDescent="0.2"/>
    <row r="420" ht="12" customHeight="1" x14ac:dyDescent="0.2"/>
    <row r="421" ht="12" customHeight="1" x14ac:dyDescent="0.2"/>
    <row r="422" ht="12" customHeight="1" x14ac:dyDescent="0.2"/>
    <row r="423" ht="12" customHeight="1" x14ac:dyDescent="0.2"/>
    <row r="424" ht="12" customHeight="1" x14ac:dyDescent="0.2"/>
    <row r="425" ht="12" customHeight="1" x14ac:dyDescent="0.2"/>
    <row r="426" ht="12" customHeight="1" x14ac:dyDescent="0.2"/>
    <row r="427" ht="12" customHeight="1" x14ac:dyDescent="0.2"/>
    <row r="428" ht="12" customHeight="1" x14ac:dyDescent="0.2"/>
    <row r="429" ht="12" customHeight="1" x14ac:dyDescent="0.2"/>
    <row r="430" ht="12" customHeight="1" x14ac:dyDescent="0.2"/>
    <row r="431" ht="12" customHeight="1" x14ac:dyDescent="0.2"/>
    <row r="432" ht="12" customHeight="1" x14ac:dyDescent="0.2"/>
    <row r="433" ht="12" customHeight="1" x14ac:dyDescent="0.2"/>
    <row r="434" ht="12" customHeight="1" x14ac:dyDescent="0.2"/>
    <row r="435" ht="12" customHeight="1" x14ac:dyDescent="0.2"/>
    <row r="436" ht="12" customHeight="1" x14ac:dyDescent="0.2"/>
    <row r="437" ht="12" customHeight="1" x14ac:dyDescent="0.2"/>
    <row r="438" ht="12" customHeight="1" x14ac:dyDescent="0.2"/>
    <row r="439" ht="12" customHeight="1" x14ac:dyDescent="0.2"/>
    <row r="440" ht="12" customHeight="1" x14ac:dyDescent="0.2"/>
    <row r="441" ht="12" customHeight="1" x14ac:dyDescent="0.2"/>
    <row r="442" ht="12" customHeight="1" x14ac:dyDescent="0.2"/>
    <row r="443" ht="12" customHeight="1" x14ac:dyDescent="0.2"/>
    <row r="444" ht="12" customHeight="1" x14ac:dyDescent="0.2"/>
    <row r="445" ht="12" customHeight="1" x14ac:dyDescent="0.2"/>
    <row r="446" ht="12" customHeight="1" x14ac:dyDescent="0.2"/>
    <row r="447" ht="12" customHeight="1" x14ac:dyDescent="0.2"/>
    <row r="448" ht="12" customHeight="1" x14ac:dyDescent="0.2"/>
    <row r="449" ht="12" customHeight="1" x14ac:dyDescent="0.2"/>
    <row r="450" ht="12" customHeight="1" x14ac:dyDescent="0.2"/>
    <row r="451" ht="12" customHeight="1" x14ac:dyDescent="0.2"/>
    <row r="452" ht="12" customHeight="1" x14ac:dyDescent="0.2"/>
    <row r="453" ht="12" customHeight="1" x14ac:dyDescent="0.2"/>
    <row r="454" ht="12" customHeight="1" x14ac:dyDescent="0.2"/>
    <row r="455" ht="12" customHeight="1" x14ac:dyDescent="0.2"/>
    <row r="456" ht="12" customHeight="1" x14ac:dyDescent="0.2"/>
    <row r="457" ht="12" customHeight="1" x14ac:dyDescent="0.2"/>
    <row r="458" ht="12" customHeight="1" x14ac:dyDescent="0.2"/>
    <row r="459" ht="12" customHeight="1" x14ac:dyDescent="0.2"/>
    <row r="460" ht="12" customHeight="1" x14ac:dyDescent="0.2"/>
    <row r="461" ht="12" customHeight="1" x14ac:dyDescent="0.2"/>
    <row r="462" ht="12" customHeight="1" x14ac:dyDescent="0.2"/>
    <row r="463" ht="12" customHeight="1" x14ac:dyDescent="0.2"/>
    <row r="464" ht="12" customHeight="1" x14ac:dyDescent="0.2"/>
    <row r="465" ht="12" customHeight="1" x14ac:dyDescent="0.2"/>
    <row r="466" ht="12" customHeight="1" x14ac:dyDescent="0.2"/>
    <row r="467" ht="12" customHeight="1" x14ac:dyDescent="0.2"/>
    <row r="468" ht="12" customHeight="1" x14ac:dyDescent="0.2"/>
    <row r="469" ht="12" customHeight="1" x14ac:dyDescent="0.2"/>
    <row r="470" ht="12" customHeight="1" x14ac:dyDescent="0.2"/>
    <row r="471" ht="12" customHeight="1" x14ac:dyDescent="0.2"/>
    <row r="472" ht="12" customHeight="1" x14ac:dyDescent="0.2"/>
    <row r="473" ht="12" customHeight="1" x14ac:dyDescent="0.2"/>
    <row r="474" ht="12" customHeight="1" x14ac:dyDescent="0.2"/>
    <row r="475" ht="12" customHeight="1" x14ac:dyDescent="0.2"/>
    <row r="476" ht="12" customHeight="1" x14ac:dyDescent="0.2"/>
    <row r="477" ht="12" customHeight="1" x14ac:dyDescent="0.2"/>
    <row r="478" ht="12" customHeight="1" x14ac:dyDescent="0.2"/>
    <row r="479" ht="12" customHeight="1" x14ac:dyDescent="0.2"/>
    <row r="480" ht="12" customHeight="1" x14ac:dyDescent="0.2"/>
    <row r="481" ht="12" customHeight="1" x14ac:dyDescent="0.2"/>
    <row r="482" ht="12" customHeight="1" x14ac:dyDescent="0.2"/>
    <row r="483" ht="12" customHeight="1" x14ac:dyDescent="0.2"/>
    <row r="484" ht="12" customHeight="1" x14ac:dyDescent="0.2"/>
    <row r="485" ht="12" customHeight="1" x14ac:dyDescent="0.2"/>
    <row r="486" ht="12" customHeight="1" x14ac:dyDescent="0.2"/>
    <row r="487" ht="12" customHeight="1" x14ac:dyDescent="0.2"/>
    <row r="488" ht="12" customHeight="1" x14ac:dyDescent="0.2"/>
    <row r="489" ht="12" customHeight="1" x14ac:dyDescent="0.2"/>
    <row r="490" ht="12" customHeight="1" x14ac:dyDescent="0.2"/>
    <row r="491" ht="12" customHeight="1" x14ac:dyDescent="0.2"/>
    <row r="492" ht="12" customHeight="1" x14ac:dyDescent="0.2"/>
    <row r="493" ht="12" customHeight="1" x14ac:dyDescent="0.2"/>
    <row r="494" ht="12" customHeight="1" x14ac:dyDescent="0.2"/>
    <row r="495" ht="12" customHeight="1" x14ac:dyDescent="0.2"/>
    <row r="496" ht="12" customHeight="1" x14ac:dyDescent="0.2"/>
    <row r="497" ht="12" customHeight="1" x14ac:dyDescent="0.2"/>
    <row r="498" ht="12" customHeight="1" x14ac:dyDescent="0.2"/>
    <row r="499" ht="12" customHeight="1" x14ac:dyDescent="0.2"/>
    <row r="500" ht="12" customHeight="1" x14ac:dyDescent="0.2"/>
    <row r="501" ht="12" customHeight="1" x14ac:dyDescent="0.2"/>
    <row r="502" ht="12" customHeight="1" x14ac:dyDescent="0.2"/>
    <row r="503" ht="12" customHeight="1" x14ac:dyDescent="0.2"/>
    <row r="504" ht="12" customHeight="1" x14ac:dyDescent="0.2"/>
    <row r="505" ht="12" customHeight="1" x14ac:dyDescent="0.2"/>
    <row r="506" ht="12" customHeight="1" x14ac:dyDescent="0.2"/>
    <row r="507" ht="12" customHeight="1" x14ac:dyDescent="0.2"/>
    <row r="508" ht="12" customHeight="1" x14ac:dyDescent="0.2"/>
    <row r="509" ht="12" customHeight="1" x14ac:dyDescent="0.2"/>
    <row r="510" ht="12" customHeight="1" x14ac:dyDescent="0.2"/>
    <row r="511" ht="12" customHeight="1" x14ac:dyDescent="0.2"/>
    <row r="512" ht="12" customHeight="1" x14ac:dyDescent="0.2"/>
    <row r="513" ht="12" customHeight="1" x14ac:dyDescent="0.2"/>
    <row r="514" ht="12" customHeight="1" x14ac:dyDescent="0.2"/>
    <row r="515" ht="12" customHeight="1" x14ac:dyDescent="0.2"/>
    <row r="516" ht="12" customHeight="1" x14ac:dyDescent="0.2"/>
    <row r="517" ht="12" customHeight="1" x14ac:dyDescent="0.2"/>
    <row r="518" ht="12" customHeight="1" x14ac:dyDescent="0.2"/>
    <row r="519" ht="12" customHeight="1" x14ac:dyDescent="0.2"/>
    <row r="520" ht="12" customHeight="1" x14ac:dyDescent="0.2"/>
    <row r="521" ht="12" customHeight="1" x14ac:dyDescent="0.2"/>
    <row r="522" ht="12" customHeight="1" x14ac:dyDescent="0.2"/>
    <row r="523" ht="12" customHeight="1" x14ac:dyDescent="0.2"/>
    <row r="524" ht="12" customHeight="1" x14ac:dyDescent="0.2"/>
    <row r="525" ht="12" customHeight="1" x14ac:dyDescent="0.2"/>
    <row r="526" ht="12" customHeight="1" x14ac:dyDescent="0.2"/>
    <row r="527" ht="12" customHeight="1" x14ac:dyDescent="0.2"/>
    <row r="528" ht="12" customHeight="1" x14ac:dyDescent="0.2"/>
    <row r="529" ht="12" customHeight="1" x14ac:dyDescent="0.2"/>
    <row r="530" ht="12" customHeight="1" x14ac:dyDescent="0.2"/>
    <row r="531" ht="12" customHeight="1" x14ac:dyDescent="0.2"/>
    <row r="532" ht="12" customHeight="1" x14ac:dyDescent="0.2"/>
    <row r="533" ht="12" customHeight="1" x14ac:dyDescent="0.2"/>
    <row r="534" ht="12" customHeight="1" x14ac:dyDescent="0.2"/>
    <row r="535" ht="12" customHeight="1" x14ac:dyDescent="0.2"/>
    <row r="536" ht="12" customHeight="1" x14ac:dyDescent="0.2"/>
    <row r="537" ht="12" customHeight="1" x14ac:dyDescent="0.2"/>
    <row r="538" ht="12" customHeight="1" x14ac:dyDescent="0.2"/>
    <row r="539" ht="12" customHeight="1" x14ac:dyDescent="0.2"/>
    <row r="540" ht="12" customHeight="1" x14ac:dyDescent="0.2"/>
    <row r="541" ht="12" customHeight="1" x14ac:dyDescent="0.2"/>
    <row r="542" ht="12" customHeight="1" x14ac:dyDescent="0.2"/>
    <row r="543" ht="12" customHeight="1" x14ac:dyDescent="0.2"/>
    <row r="544" ht="12" customHeight="1" x14ac:dyDescent="0.2"/>
    <row r="545" ht="12" customHeight="1" x14ac:dyDescent="0.2"/>
    <row r="546" ht="12" customHeight="1" x14ac:dyDescent="0.2"/>
    <row r="547" ht="12" customHeight="1" x14ac:dyDescent="0.2"/>
    <row r="548" ht="12" customHeight="1" x14ac:dyDescent="0.2"/>
    <row r="549" ht="12" customHeight="1" x14ac:dyDescent="0.2"/>
    <row r="550" ht="12" customHeight="1" x14ac:dyDescent="0.2"/>
    <row r="551" ht="12" customHeight="1" x14ac:dyDescent="0.2"/>
    <row r="552" ht="12" customHeight="1" x14ac:dyDescent="0.2"/>
    <row r="553" ht="12" customHeight="1" x14ac:dyDescent="0.2"/>
    <row r="554" ht="12" customHeight="1" x14ac:dyDescent="0.2"/>
    <row r="555" ht="12" customHeight="1" x14ac:dyDescent="0.2"/>
    <row r="556" ht="12" customHeight="1" x14ac:dyDescent="0.2"/>
    <row r="557" ht="12" customHeight="1" x14ac:dyDescent="0.2"/>
    <row r="558" ht="12" customHeight="1" x14ac:dyDescent="0.2"/>
    <row r="559" ht="12" customHeight="1" x14ac:dyDescent="0.2"/>
    <row r="560" ht="12" customHeight="1" x14ac:dyDescent="0.2"/>
    <row r="561" ht="12" customHeight="1" x14ac:dyDescent="0.2"/>
    <row r="562" ht="12" customHeight="1" x14ac:dyDescent="0.2"/>
    <row r="563" ht="12" customHeight="1" x14ac:dyDescent="0.2"/>
    <row r="564" ht="12" customHeight="1" x14ac:dyDescent="0.2"/>
    <row r="565" ht="12" customHeight="1" x14ac:dyDescent="0.2"/>
    <row r="566" ht="12" customHeight="1" x14ac:dyDescent="0.2"/>
    <row r="567" ht="12" customHeight="1" x14ac:dyDescent="0.2"/>
    <row r="568" ht="12" customHeight="1" x14ac:dyDescent="0.2"/>
    <row r="569" ht="12" customHeight="1" x14ac:dyDescent="0.2"/>
    <row r="570" ht="12" customHeight="1" x14ac:dyDescent="0.2"/>
    <row r="571" ht="12" customHeight="1" x14ac:dyDescent="0.2"/>
    <row r="572" ht="12" customHeight="1" x14ac:dyDescent="0.2"/>
    <row r="573" ht="12" customHeight="1" x14ac:dyDescent="0.2"/>
    <row r="574" ht="12" customHeight="1" x14ac:dyDescent="0.2"/>
    <row r="575" ht="12" customHeight="1" x14ac:dyDescent="0.2"/>
    <row r="576" ht="12" customHeight="1" x14ac:dyDescent="0.2"/>
    <row r="577" ht="12" customHeight="1" x14ac:dyDescent="0.2"/>
    <row r="578" ht="12" customHeight="1" x14ac:dyDescent="0.2"/>
    <row r="579" ht="12" customHeight="1" x14ac:dyDescent="0.2"/>
    <row r="580" ht="12" customHeight="1" x14ac:dyDescent="0.2"/>
    <row r="581" ht="12" customHeight="1" x14ac:dyDescent="0.2"/>
    <row r="582" ht="12" customHeight="1" x14ac:dyDescent="0.2"/>
    <row r="583" ht="12" customHeight="1" x14ac:dyDescent="0.2"/>
    <row r="584" ht="12" customHeight="1" x14ac:dyDescent="0.2"/>
    <row r="585" ht="12" customHeight="1" x14ac:dyDescent="0.2"/>
    <row r="586" ht="12" customHeight="1" x14ac:dyDescent="0.2"/>
    <row r="587" ht="12" customHeight="1" x14ac:dyDescent="0.2"/>
    <row r="588" ht="12" customHeight="1" x14ac:dyDescent="0.2"/>
    <row r="589" ht="12" customHeight="1" x14ac:dyDescent="0.2"/>
    <row r="590" ht="12" customHeight="1" x14ac:dyDescent="0.2"/>
    <row r="591" ht="12" customHeight="1" x14ac:dyDescent="0.2"/>
    <row r="592" ht="12" customHeight="1" x14ac:dyDescent="0.2"/>
    <row r="593" ht="12" customHeight="1" x14ac:dyDescent="0.2"/>
    <row r="594" ht="12" customHeight="1" x14ac:dyDescent="0.2"/>
    <row r="595" ht="12" customHeight="1" x14ac:dyDescent="0.2"/>
    <row r="596" ht="12" customHeight="1" x14ac:dyDescent="0.2"/>
    <row r="597" ht="12" customHeight="1" x14ac:dyDescent="0.2"/>
    <row r="598" ht="12" customHeight="1" x14ac:dyDescent="0.2"/>
    <row r="599" ht="12" customHeight="1" x14ac:dyDescent="0.2"/>
    <row r="600" ht="12" customHeight="1" x14ac:dyDescent="0.2"/>
    <row r="601" ht="12" customHeight="1" x14ac:dyDescent="0.2"/>
    <row r="602" ht="12" customHeight="1" x14ac:dyDescent="0.2"/>
    <row r="603" ht="12" customHeight="1" x14ac:dyDescent="0.2"/>
    <row r="604" ht="12" customHeight="1" x14ac:dyDescent="0.2"/>
    <row r="605" ht="12" customHeight="1" x14ac:dyDescent="0.2"/>
    <row r="606" ht="12" customHeight="1" x14ac:dyDescent="0.2"/>
    <row r="607" ht="12" customHeight="1" x14ac:dyDescent="0.2"/>
    <row r="608" ht="12" customHeight="1" x14ac:dyDescent="0.2"/>
    <row r="609" ht="12" customHeight="1" x14ac:dyDescent="0.2"/>
    <row r="610" ht="12" customHeight="1" x14ac:dyDescent="0.2"/>
    <row r="611" ht="12" customHeight="1" x14ac:dyDescent="0.2"/>
    <row r="612" ht="12" customHeight="1" x14ac:dyDescent="0.2"/>
    <row r="613" ht="12" customHeight="1" x14ac:dyDescent="0.2"/>
    <row r="614" ht="12" customHeight="1" x14ac:dyDescent="0.2"/>
    <row r="615" ht="12" customHeight="1" x14ac:dyDescent="0.2"/>
    <row r="616" ht="12" customHeight="1" x14ac:dyDescent="0.2"/>
    <row r="617" ht="12" customHeight="1" x14ac:dyDescent="0.2"/>
    <row r="618" ht="12" customHeight="1" x14ac:dyDescent="0.2"/>
    <row r="619" ht="12" customHeight="1" x14ac:dyDescent="0.2"/>
    <row r="620" ht="12" customHeight="1" x14ac:dyDescent="0.2"/>
    <row r="621" ht="12" customHeight="1" x14ac:dyDescent="0.2"/>
    <row r="622" ht="12" customHeight="1" x14ac:dyDescent="0.2"/>
    <row r="623" ht="12" customHeight="1" x14ac:dyDescent="0.2"/>
    <row r="624" ht="12" customHeight="1" x14ac:dyDescent="0.2"/>
    <row r="625" ht="12" customHeight="1" x14ac:dyDescent="0.2"/>
    <row r="626" ht="12" customHeight="1" x14ac:dyDescent="0.2"/>
    <row r="627" ht="12" customHeight="1" x14ac:dyDescent="0.2"/>
    <row r="628" ht="12" customHeight="1" x14ac:dyDescent="0.2"/>
    <row r="629" ht="12" customHeight="1" x14ac:dyDescent="0.2"/>
    <row r="630" ht="12" customHeight="1" x14ac:dyDescent="0.2"/>
    <row r="631" ht="12" customHeight="1" x14ac:dyDescent="0.2"/>
    <row r="632" ht="12" customHeight="1" x14ac:dyDescent="0.2"/>
    <row r="633" ht="12" customHeight="1" x14ac:dyDescent="0.2"/>
    <row r="634" ht="12" customHeight="1" x14ac:dyDescent="0.2"/>
    <row r="635" ht="12" customHeight="1" x14ac:dyDescent="0.2"/>
    <row r="636" ht="12" customHeight="1" x14ac:dyDescent="0.2"/>
    <row r="637" ht="12" customHeight="1" x14ac:dyDescent="0.2"/>
    <row r="638" ht="12" customHeight="1" x14ac:dyDescent="0.2"/>
    <row r="639" ht="12" customHeight="1" x14ac:dyDescent="0.2"/>
    <row r="640" ht="12" customHeight="1" x14ac:dyDescent="0.2"/>
    <row r="641" ht="12" customHeight="1" x14ac:dyDescent="0.2"/>
    <row r="642" ht="12" customHeight="1" x14ac:dyDescent="0.2"/>
    <row r="643" ht="12" customHeight="1" x14ac:dyDescent="0.2"/>
    <row r="644" ht="12" customHeight="1" x14ac:dyDescent="0.2"/>
    <row r="645" ht="12" customHeight="1" x14ac:dyDescent="0.2"/>
    <row r="646" ht="12" customHeight="1" x14ac:dyDescent="0.2"/>
    <row r="647" ht="12" customHeight="1" x14ac:dyDescent="0.2"/>
    <row r="648" ht="12" customHeight="1" x14ac:dyDescent="0.2"/>
    <row r="649" ht="12" customHeight="1" x14ac:dyDescent="0.2"/>
    <row r="650" ht="12" customHeight="1" x14ac:dyDescent="0.2"/>
    <row r="651" ht="12" customHeight="1" x14ac:dyDescent="0.2"/>
    <row r="652" ht="12" customHeight="1" x14ac:dyDescent="0.2"/>
    <row r="653" ht="12" customHeight="1" x14ac:dyDescent="0.2"/>
    <row r="654" ht="12" customHeight="1" x14ac:dyDescent="0.2"/>
    <row r="655" ht="12" customHeight="1" x14ac:dyDescent="0.2"/>
    <row r="656" ht="12" customHeight="1" x14ac:dyDescent="0.2"/>
    <row r="657" ht="12" customHeight="1" x14ac:dyDescent="0.2"/>
    <row r="658" ht="12" customHeight="1" x14ac:dyDescent="0.2"/>
    <row r="659" ht="12" customHeight="1" x14ac:dyDescent="0.2"/>
    <row r="660" ht="12" customHeight="1" x14ac:dyDescent="0.2"/>
    <row r="661" ht="12" customHeight="1" x14ac:dyDescent="0.2"/>
    <row r="662" ht="12" customHeight="1" x14ac:dyDescent="0.2"/>
    <row r="663" ht="12" customHeight="1" x14ac:dyDescent="0.2"/>
    <row r="664" ht="12" customHeight="1" x14ac:dyDescent="0.2"/>
    <row r="665" ht="12" customHeight="1" x14ac:dyDescent="0.2"/>
    <row r="666" ht="12" customHeight="1" x14ac:dyDescent="0.2"/>
    <row r="667" ht="12" customHeight="1" x14ac:dyDescent="0.2"/>
    <row r="668" ht="12" customHeight="1" x14ac:dyDescent="0.2"/>
    <row r="669" ht="12" customHeight="1" x14ac:dyDescent="0.2"/>
    <row r="670" ht="12" customHeight="1" x14ac:dyDescent="0.2"/>
    <row r="671" ht="12" customHeight="1" x14ac:dyDescent="0.2"/>
    <row r="672" ht="12" customHeight="1" x14ac:dyDescent="0.2"/>
    <row r="673" ht="12" customHeight="1" x14ac:dyDescent="0.2"/>
    <row r="674" ht="12" customHeight="1" x14ac:dyDescent="0.2"/>
    <row r="675" ht="12" customHeight="1" x14ac:dyDescent="0.2"/>
    <row r="676" ht="12" customHeight="1" x14ac:dyDescent="0.2"/>
    <row r="677" ht="12" customHeight="1" x14ac:dyDescent="0.2"/>
    <row r="678" ht="12" customHeight="1" x14ac:dyDescent="0.2"/>
    <row r="679" ht="12" customHeight="1" x14ac:dyDescent="0.2"/>
    <row r="680" ht="12" customHeight="1" x14ac:dyDescent="0.2"/>
    <row r="681" ht="12" customHeight="1" x14ac:dyDescent="0.2"/>
    <row r="682" ht="12" customHeight="1" x14ac:dyDescent="0.2"/>
    <row r="683" ht="12" customHeight="1" x14ac:dyDescent="0.2"/>
    <row r="684" ht="12" customHeight="1" x14ac:dyDescent="0.2"/>
    <row r="685" ht="12" customHeight="1" x14ac:dyDescent="0.2"/>
    <row r="686" ht="12" customHeight="1" x14ac:dyDescent="0.2"/>
    <row r="687" ht="12" customHeight="1" x14ac:dyDescent="0.2"/>
    <row r="688" ht="12" customHeight="1" x14ac:dyDescent="0.2"/>
    <row r="689" ht="12" customHeight="1" x14ac:dyDescent="0.2"/>
    <row r="690" ht="12" customHeight="1" x14ac:dyDescent="0.2"/>
    <row r="691" ht="12" customHeight="1" x14ac:dyDescent="0.2"/>
    <row r="692" ht="12" customHeight="1" x14ac:dyDescent="0.2"/>
    <row r="693" ht="12" customHeight="1" x14ac:dyDescent="0.2"/>
    <row r="694" ht="12" customHeight="1" x14ac:dyDescent="0.2"/>
    <row r="695" ht="12" customHeight="1" x14ac:dyDescent="0.2"/>
    <row r="696" ht="12" customHeight="1" x14ac:dyDescent="0.2"/>
    <row r="697" ht="12" customHeight="1" x14ac:dyDescent="0.2"/>
    <row r="698" ht="12" customHeight="1" x14ac:dyDescent="0.2"/>
    <row r="699" ht="12" customHeight="1" x14ac:dyDescent="0.2"/>
    <row r="700" ht="12" customHeight="1" x14ac:dyDescent="0.2"/>
    <row r="701" ht="12" customHeight="1" x14ac:dyDescent="0.2"/>
    <row r="702" ht="12" customHeight="1" x14ac:dyDescent="0.2"/>
    <row r="703" ht="12" customHeight="1" x14ac:dyDescent="0.2"/>
    <row r="704" ht="12" customHeight="1" x14ac:dyDescent="0.2"/>
    <row r="705" ht="12" customHeight="1" x14ac:dyDescent="0.2"/>
    <row r="706" ht="12" customHeight="1" x14ac:dyDescent="0.2"/>
    <row r="707" ht="12" customHeight="1" x14ac:dyDescent="0.2"/>
    <row r="708" ht="12" customHeight="1" x14ac:dyDescent="0.2"/>
    <row r="709" ht="12" customHeight="1" x14ac:dyDescent="0.2"/>
    <row r="710" ht="12" customHeight="1" x14ac:dyDescent="0.2"/>
    <row r="711" ht="12" customHeight="1" x14ac:dyDescent="0.2"/>
    <row r="712" ht="12" customHeight="1" x14ac:dyDescent="0.2"/>
    <row r="713" ht="12" customHeight="1" x14ac:dyDescent="0.2"/>
    <row r="714" ht="12" customHeight="1" x14ac:dyDescent="0.2"/>
    <row r="715" ht="12" customHeight="1" x14ac:dyDescent="0.2"/>
    <row r="716" ht="12" customHeight="1" x14ac:dyDescent="0.2"/>
    <row r="717" ht="12" customHeight="1" x14ac:dyDescent="0.2"/>
    <row r="718" ht="12" customHeight="1" x14ac:dyDescent="0.2"/>
    <row r="719" ht="12" customHeight="1" x14ac:dyDescent="0.2"/>
    <row r="720" ht="12" customHeight="1" x14ac:dyDescent="0.2"/>
    <row r="721" ht="12" customHeight="1" x14ac:dyDescent="0.2"/>
    <row r="722" ht="12" customHeight="1" x14ac:dyDescent="0.2"/>
    <row r="723" ht="12" customHeight="1" x14ac:dyDescent="0.2"/>
    <row r="724" ht="12" customHeight="1" x14ac:dyDescent="0.2"/>
    <row r="725" ht="12" customHeight="1" x14ac:dyDescent="0.2"/>
    <row r="726" ht="12" customHeight="1" x14ac:dyDescent="0.2"/>
    <row r="727" ht="12" customHeight="1" x14ac:dyDescent="0.2"/>
    <row r="728" ht="12" customHeight="1" x14ac:dyDescent="0.2"/>
    <row r="729" ht="12" customHeight="1" x14ac:dyDescent="0.2"/>
    <row r="730" ht="12" customHeight="1" x14ac:dyDescent="0.2"/>
    <row r="731" ht="12" customHeight="1" x14ac:dyDescent="0.2"/>
    <row r="732" ht="12" customHeight="1" x14ac:dyDescent="0.2"/>
    <row r="733" ht="12" customHeight="1" x14ac:dyDescent="0.2"/>
    <row r="734" ht="12" customHeight="1" x14ac:dyDescent="0.2"/>
    <row r="735" ht="12" customHeight="1" x14ac:dyDescent="0.2"/>
    <row r="736" ht="12" customHeight="1" x14ac:dyDescent="0.2"/>
    <row r="737" ht="12" customHeight="1" x14ac:dyDescent="0.2"/>
    <row r="738" ht="12" customHeight="1" x14ac:dyDescent="0.2"/>
    <row r="739" ht="12" customHeight="1" x14ac:dyDescent="0.2"/>
    <row r="740" ht="12" customHeight="1" x14ac:dyDescent="0.2"/>
    <row r="741" ht="12" customHeight="1" x14ac:dyDescent="0.2"/>
    <row r="742" ht="12" customHeight="1" x14ac:dyDescent="0.2"/>
    <row r="743" ht="12" customHeight="1" x14ac:dyDescent="0.2"/>
    <row r="744" ht="12" customHeight="1" x14ac:dyDescent="0.2"/>
    <row r="745" ht="12" customHeight="1" x14ac:dyDescent="0.2"/>
    <row r="746" ht="12" customHeight="1" x14ac:dyDescent="0.2"/>
    <row r="747" ht="12" customHeight="1" x14ac:dyDescent="0.2"/>
    <row r="748" ht="12" customHeight="1" x14ac:dyDescent="0.2"/>
    <row r="749" ht="12" customHeight="1" x14ac:dyDescent="0.2"/>
  </sheetData>
  <mergeCells count="9">
    <mergeCell ref="A38:L38"/>
    <mergeCell ref="A9:K9"/>
    <mergeCell ref="A11:H11"/>
    <mergeCell ref="A12:H12"/>
    <mergeCell ref="A17:L17"/>
    <mergeCell ref="A33:B33"/>
    <mergeCell ref="A34:B34"/>
    <mergeCell ref="A37:L37"/>
    <mergeCell ref="A20:K20"/>
  </mergeCells>
  <phoneticPr fontId="2" type="noConversion"/>
  <conditionalFormatting sqref="L18 L21:L23">
    <cfRule type="expression" dxfId="1" priority="5" stopIfTrue="1">
      <formula>OR(AND($C$26&gt;5,$I$18))</formula>
    </cfRule>
  </conditionalFormatting>
  <conditionalFormatting sqref="K18 K21:K23">
    <cfRule type="expression" dxfId="0" priority="6" stopIfTrue="1">
      <formula>OR(AND($C$26&lt;6,$F$18))</formula>
    </cfRule>
  </conditionalFormatting>
  <printOptions horizontalCentered="1"/>
  <pageMargins left="0.43307086614173229" right="0.31496062992125984" top="0.51181102362204722" bottom="0.47244094488188981" header="0.51181102362204722" footer="0.31496062992125984"/>
  <pageSetup paperSize="9" scale="85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6</xdr:col>
                    <xdr:colOff>152400</xdr:colOff>
                    <xdr:row>17</xdr:row>
                    <xdr:rowOff>95250</xdr:rowOff>
                  </from>
                  <to>
                    <xdr:col>7</xdr:col>
                    <xdr:colOff>257175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5" name="Check Box 13">
              <controlPr defaultSize="0" autoFill="0" autoLine="0" autoPict="0">
                <anchor moveWithCells="1">
                  <from>
                    <xdr:col>10</xdr:col>
                    <xdr:colOff>0</xdr:colOff>
                    <xdr:row>17</xdr:row>
                    <xdr:rowOff>66675</xdr:rowOff>
                  </from>
                  <to>
                    <xdr:col>10</xdr:col>
                    <xdr:colOff>266700</xdr:colOff>
                    <xdr:row>17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6" name="Check Box 28">
              <controlPr defaultSize="0" autoFill="0" autoLine="0" autoPict="0">
                <anchor moveWithCells="1">
                  <from>
                    <xdr:col>7</xdr:col>
                    <xdr:colOff>0</xdr:colOff>
                    <xdr:row>20</xdr:row>
                    <xdr:rowOff>38100</xdr:rowOff>
                  </from>
                  <to>
                    <xdr:col>7</xdr:col>
                    <xdr:colOff>257175</xdr:colOff>
                    <xdr:row>20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7" name="Check Box 29">
              <controlPr defaultSize="0" autoFill="0" autoLine="0" autoPict="0">
                <anchor moveWithCells="1">
                  <from>
                    <xdr:col>9</xdr:col>
                    <xdr:colOff>161925</xdr:colOff>
                    <xdr:row>19</xdr:row>
                    <xdr:rowOff>219075</xdr:rowOff>
                  </from>
                  <to>
                    <xdr:col>10</xdr:col>
                    <xdr:colOff>266700</xdr:colOff>
                    <xdr:row>20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8" name="Check Box 30">
              <controlPr defaultSize="0" autoFill="0" autoLine="0" autoPict="0">
                <anchor moveWithCells="1">
                  <from>
                    <xdr:col>7</xdr:col>
                    <xdr:colOff>0</xdr:colOff>
                    <xdr:row>21</xdr:row>
                    <xdr:rowOff>38100</xdr:rowOff>
                  </from>
                  <to>
                    <xdr:col>7</xdr:col>
                    <xdr:colOff>257175</xdr:colOff>
                    <xdr:row>21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9" name="Check Box 31">
              <controlPr defaultSize="0" autoFill="0" autoLine="0" autoPict="0">
                <anchor moveWithCells="1">
                  <from>
                    <xdr:col>9</xdr:col>
                    <xdr:colOff>161925</xdr:colOff>
                    <xdr:row>20</xdr:row>
                    <xdr:rowOff>219075</xdr:rowOff>
                  </from>
                  <to>
                    <xdr:col>10</xdr:col>
                    <xdr:colOff>266700</xdr:colOff>
                    <xdr:row>21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10" name="Check Box 60">
              <controlPr defaultSize="0" autoFill="0" autoLine="0" autoPict="0">
                <anchor moveWithCells="1">
                  <from>
                    <xdr:col>9</xdr:col>
                    <xdr:colOff>152400</xdr:colOff>
                    <xdr:row>21</xdr:row>
                    <xdr:rowOff>200025</xdr:rowOff>
                  </from>
                  <to>
                    <xdr:col>10</xdr:col>
                    <xdr:colOff>257175</xdr:colOff>
                    <xdr:row>22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11" name="Check Box 61">
              <controlPr defaultSize="0" autoFill="0" autoLine="0" autoPict="0">
                <anchor moveWithCells="1">
                  <from>
                    <xdr:col>7</xdr:col>
                    <xdr:colOff>9525</xdr:colOff>
                    <xdr:row>22</xdr:row>
                    <xdr:rowOff>57150</xdr:rowOff>
                  </from>
                  <to>
                    <xdr:col>7</xdr:col>
                    <xdr:colOff>266700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12" name="Check Box 62">
              <controlPr locked="0" defaultSize="0" autoFill="0" autoLine="0" autoPict="0" altText="">
                <anchor moveWithCells="1">
                  <from>
                    <xdr:col>2</xdr:col>
                    <xdr:colOff>876300</xdr:colOff>
                    <xdr:row>4</xdr:row>
                    <xdr:rowOff>9525</xdr:rowOff>
                  </from>
                  <to>
                    <xdr:col>3</xdr:col>
                    <xdr:colOff>914400</xdr:colOff>
                    <xdr:row>4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13" name="Check Box 63">
              <controlPr locked="0" defaultSize="0" autoFill="0" autoLine="0" autoPict="0" altText="">
                <anchor moveWithCells="1">
                  <from>
                    <xdr:col>2</xdr:col>
                    <xdr:colOff>885825</xdr:colOff>
                    <xdr:row>6</xdr:row>
                    <xdr:rowOff>38100</xdr:rowOff>
                  </from>
                  <to>
                    <xdr:col>3</xdr:col>
                    <xdr:colOff>914400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14" name="Check Box 64">
              <controlPr locked="0" defaultSize="0" autoFill="0" autoLine="0" autoPict="0" altText="">
                <anchor moveWithCells="1">
                  <from>
                    <xdr:col>2</xdr:col>
                    <xdr:colOff>876300</xdr:colOff>
                    <xdr:row>2</xdr:row>
                    <xdr:rowOff>38100</xdr:rowOff>
                  </from>
                  <to>
                    <xdr:col>3</xdr:col>
                    <xdr:colOff>914400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E49"/>
  <sheetViews>
    <sheetView zoomScale="90" zoomScaleNormal="90" workbookViewId="0">
      <selection activeCell="C5" sqref="C5"/>
    </sheetView>
  </sheetViews>
  <sheetFormatPr defaultColWidth="11.42578125" defaultRowHeight="12.75" x14ac:dyDescent="0.2"/>
  <cols>
    <col min="1" max="1" width="70.85546875" bestFit="1" customWidth="1"/>
    <col min="2" max="2" width="61.28515625" bestFit="1" customWidth="1"/>
    <col min="3" max="3" width="66.42578125" bestFit="1" customWidth="1"/>
    <col min="4" max="4" width="9.28515625" bestFit="1" customWidth="1"/>
  </cols>
  <sheetData>
    <row r="1" spans="1:4" s="115" customFormat="1" x14ac:dyDescent="0.2">
      <c r="A1" s="114" t="s">
        <v>52</v>
      </c>
      <c r="B1" s="114" t="s">
        <v>53</v>
      </c>
      <c r="C1" s="137" t="s">
        <v>77</v>
      </c>
      <c r="D1" s="114" t="s">
        <v>54</v>
      </c>
    </row>
    <row r="2" spans="1:4" x14ac:dyDescent="0.2">
      <c r="A2" s="114" t="s">
        <v>64</v>
      </c>
      <c r="B2" s="114" t="s">
        <v>64</v>
      </c>
      <c r="C2" s="137" t="s">
        <v>64</v>
      </c>
      <c r="D2" s="116"/>
    </row>
    <row r="3" spans="1:4" s="118" customFormat="1" x14ac:dyDescent="0.2">
      <c r="A3" s="117" t="s">
        <v>56</v>
      </c>
      <c r="B3" s="117" t="s">
        <v>57</v>
      </c>
      <c r="C3" s="139" t="s">
        <v>78</v>
      </c>
      <c r="D3" s="116">
        <v>3</v>
      </c>
    </row>
    <row r="4" spans="1:4" s="118" customFormat="1" x14ac:dyDescent="0.2">
      <c r="A4" s="126" t="s">
        <v>73</v>
      </c>
      <c r="B4" s="126" t="s">
        <v>74</v>
      </c>
      <c r="C4" s="139" t="s">
        <v>103</v>
      </c>
      <c r="D4" s="116">
        <v>4</v>
      </c>
    </row>
    <row r="5" spans="1:4" x14ac:dyDescent="0.2">
      <c r="A5" s="117" t="s">
        <v>3</v>
      </c>
      <c r="B5" s="117" t="s">
        <v>58</v>
      </c>
      <c r="C5" s="139" t="s">
        <v>79</v>
      </c>
      <c r="D5" s="116">
        <v>5</v>
      </c>
    </row>
    <row r="6" spans="1:4" x14ac:dyDescent="0.2">
      <c r="A6" s="117" t="s">
        <v>42</v>
      </c>
      <c r="B6" s="117" t="s">
        <v>44</v>
      </c>
      <c r="C6" s="143" t="s">
        <v>80</v>
      </c>
      <c r="D6" s="116">
        <v>6</v>
      </c>
    </row>
    <row r="7" spans="1:4" x14ac:dyDescent="0.2">
      <c r="A7" s="117" t="s">
        <v>33</v>
      </c>
      <c r="B7" s="117" t="s">
        <v>38</v>
      </c>
      <c r="C7" s="139" t="s">
        <v>81</v>
      </c>
      <c r="D7" s="116">
        <v>7</v>
      </c>
    </row>
    <row r="8" spans="1:4" x14ac:dyDescent="0.2">
      <c r="A8" s="117" t="s">
        <v>4</v>
      </c>
      <c r="B8" s="117" t="s">
        <v>25</v>
      </c>
      <c r="C8" s="139" t="s">
        <v>82</v>
      </c>
      <c r="D8" s="116">
        <v>8</v>
      </c>
    </row>
    <row r="9" spans="1:4" x14ac:dyDescent="0.2">
      <c r="A9" s="117" t="s">
        <v>29</v>
      </c>
      <c r="B9" s="126" t="s">
        <v>71</v>
      </c>
      <c r="C9" s="138" t="s">
        <v>83</v>
      </c>
      <c r="D9" s="116">
        <v>9</v>
      </c>
    </row>
    <row r="10" spans="1:4" x14ac:dyDescent="0.2">
      <c r="A10" s="117" t="s">
        <v>30</v>
      </c>
      <c r="B10" s="117" t="s">
        <v>72</v>
      </c>
      <c r="C10" s="138" t="s">
        <v>84</v>
      </c>
      <c r="D10" s="116">
        <v>10</v>
      </c>
    </row>
    <row r="11" spans="1:4" x14ac:dyDescent="0.2">
      <c r="A11" s="117" t="s">
        <v>59</v>
      </c>
      <c r="B11" s="117" t="s">
        <v>31</v>
      </c>
      <c r="C11" s="138" t="s">
        <v>85</v>
      </c>
      <c r="D11" s="116">
        <v>11</v>
      </c>
    </row>
    <row r="12" spans="1:4" x14ac:dyDescent="0.2">
      <c r="A12" s="116" t="s">
        <v>14</v>
      </c>
      <c r="B12" s="116" t="s">
        <v>23</v>
      </c>
      <c r="C12" s="138" t="s">
        <v>86</v>
      </c>
      <c r="D12" s="116">
        <v>12</v>
      </c>
    </row>
    <row r="13" spans="1:4" x14ac:dyDescent="0.2">
      <c r="A13" s="116"/>
      <c r="B13" s="116"/>
      <c r="C13" s="138"/>
      <c r="D13" s="116">
        <v>13</v>
      </c>
    </row>
    <row r="14" spans="1:4" x14ac:dyDescent="0.2">
      <c r="A14" s="114" t="s">
        <v>65</v>
      </c>
      <c r="B14" s="114" t="s">
        <v>65</v>
      </c>
      <c r="C14" s="137" t="s">
        <v>65</v>
      </c>
      <c r="D14" s="116">
        <v>14</v>
      </c>
    </row>
    <row r="15" spans="1:4" x14ac:dyDescent="0.2">
      <c r="A15" s="117" t="s">
        <v>0</v>
      </c>
      <c r="B15" s="116" t="s">
        <v>16</v>
      </c>
      <c r="C15" s="138" t="s">
        <v>87</v>
      </c>
      <c r="D15" s="116">
        <v>15</v>
      </c>
    </row>
    <row r="16" spans="1:4" x14ac:dyDescent="0.2">
      <c r="A16" s="116" t="s">
        <v>43</v>
      </c>
      <c r="B16" s="116" t="s">
        <v>45</v>
      </c>
      <c r="C16" s="138" t="s">
        <v>88</v>
      </c>
      <c r="D16" s="116">
        <v>16</v>
      </c>
    </row>
    <row r="17" spans="1:5" x14ac:dyDescent="0.2">
      <c r="A17" s="116" t="s">
        <v>35</v>
      </c>
      <c r="B17" s="116" t="s">
        <v>39</v>
      </c>
      <c r="C17" s="138" t="s">
        <v>89</v>
      </c>
      <c r="D17" s="116">
        <v>17</v>
      </c>
    </row>
    <row r="18" spans="1:5" x14ac:dyDescent="0.2">
      <c r="A18" s="116" t="s">
        <v>37</v>
      </c>
      <c r="B18" s="116" t="s">
        <v>40</v>
      </c>
      <c r="C18" s="138" t="s">
        <v>90</v>
      </c>
      <c r="D18" s="116">
        <v>18</v>
      </c>
    </row>
    <row r="19" spans="1:5" x14ac:dyDescent="0.2">
      <c r="A19" s="116" t="s">
        <v>47</v>
      </c>
      <c r="B19" s="116" t="s">
        <v>49</v>
      </c>
      <c r="C19" s="138" t="s">
        <v>91</v>
      </c>
      <c r="D19" s="116">
        <v>19</v>
      </c>
    </row>
    <row r="20" spans="1:5" x14ac:dyDescent="0.2">
      <c r="A20" s="116" t="s">
        <v>6</v>
      </c>
      <c r="B20" s="116" t="s">
        <v>26</v>
      </c>
      <c r="C20" s="138" t="s">
        <v>92</v>
      </c>
      <c r="D20" s="116">
        <v>20</v>
      </c>
    </row>
    <row r="21" spans="1:5" x14ac:dyDescent="0.2">
      <c r="A21" s="116"/>
      <c r="B21" s="116"/>
      <c r="C21" s="138"/>
      <c r="D21" s="116">
        <v>21</v>
      </c>
    </row>
    <row r="22" spans="1:5" x14ac:dyDescent="0.2">
      <c r="A22" s="119" t="s">
        <v>55</v>
      </c>
      <c r="B22" s="119" t="s">
        <v>55</v>
      </c>
      <c r="C22" s="140" t="s">
        <v>55</v>
      </c>
      <c r="D22" s="116">
        <v>22</v>
      </c>
    </row>
    <row r="23" spans="1:5" x14ac:dyDescent="0.2">
      <c r="A23" s="117" t="s">
        <v>1</v>
      </c>
      <c r="B23" s="117" t="s">
        <v>1</v>
      </c>
      <c r="C23" s="139" t="s">
        <v>1</v>
      </c>
      <c r="D23" s="116">
        <v>23</v>
      </c>
    </row>
    <row r="24" spans="1:5" x14ac:dyDescent="0.2">
      <c r="A24" s="117" t="s">
        <v>48</v>
      </c>
      <c r="B24" s="117" t="s">
        <v>50</v>
      </c>
      <c r="C24" s="139" t="s">
        <v>48</v>
      </c>
      <c r="D24" s="116">
        <v>24</v>
      </c>
    </row>
    <row r="25" spans="1:5" x14ac:dyDescent="0.2">
      <c r="A25" s="117"/>
      <c r="B25" s="117"/>
      <c r="C25" s="139"/>
      <c r="D25" s="116">
        <v>25</v>
      </c>
    </row>
    <row r="26" spans="1:5" x14ac:dyDescent="0.2">
      <c r="A26" s="116"/>
      <c r="B26" s="116"/>
      <c r="C26" s="138"/>
      <c r="D26" s="116">
        <v>26</v>
      </c>
    </row>
    <row r="27" spans="1:5" x14ac:dyDescent="0.2">
      <c r="A27" s="116"/>
      <c r="B27" s="116"/>
      <c r="C27" s="138"/>
      <c r="D27" s="116">
        <v>27</v>
      </c>
    </row>
    <row r="28" spans="1:5" x14ac:dyDescent="0.2">
      <c r="A28" s="119" t="s">
        <v>60</v>
      </c>
      <c r="B28" s="119" t="s">
        <v>60</v>
      </c>
      <c r="C28" s="140" t="s">
        <v>60</v>
      </c>
      <c r="D28" s="116">
        <v>28</v>
      </c>
    </row>
    <row r="29" spans="1:5" x14ac:dyDescent="0.2">
      <c r="A29" s="116" t="s">
        <v>61</v>
      </c>
      <c r="B29" s="117" t="s">
        <v>17</v>
      </c>
      <c r="C29" s="139" t="s">
        <v>93</v>
      </c>
      <c r="D29" s="116">
        <v>29</v>
      </c>
    </row>
    <row r="30" spans="1:5" x14ac:dyDescent="0.2">
      <c r="A30" s="116" t="s">
        <v>9</v>
      </c>
      <c r="B30" s="116" t="s">
        <v>24</v>
      </c>
      <c r="C30" s="138" t="s">
        <v>94</v>
      </c>
      <c r="D30" s="116">
        <v>30</v>
      </c>
    </row>
    <row r="31" spans="1:5" x14ac:dyDescent="0.2">
      <c r="A31" s="116" t="s">
        <v>5</v>
      </c>
      <c r="B31" s="125" t="s">
        <v>70</v>
      </c>
      <c r="C31" s="142" t="s">
        <v>95</v>
      </c>
      <c r="D31" s="116">
        <v>31</v>
      </c>
      <c r="E31" s="124"/>
    </row>
    <row r="32" spans="1:5" x14ac:dyDescent="0.2">
      <c r="A32" s="116" t="s">
        <v>7</v>
      </c>
      <c r="B32" s="116" t="s">
        <v>27</v>
      </c>
      <c r="C32" s="138" t="s">
        <v>96</v>
      </c>
      <c r="D32" s="116">
        <v>32</v>
      </c>
    </row>
    <row r="33" spans="1:5" x14ac:dyDescent="0.2">
      <c r="A33" s="116" t="s">
        <v>8</v>
      </c>
      <c r="B33" s="116" t="s">
        <v>28</v>
      </c>
      <c r="C33" s="142" t="s">
        <v>97</v>
      </c>
      <c r="D33" s="116">
        <v>33</v>
      </c>
      <c r="E33" s="124"/>
    </row>
    <row r="34" spans="1:5" x14ac:dyDescent="0.2">
      <c r="A34" s="116"/>
      <c r="B34" s="116"/>
      <c r="C34" s="138"/>
      <c r="D34" s="116">
        <v>34</v>
      </c>
    </row>
    <row r="35" spans="1:5" x14ac:dyDescent="0.2">
      <c r="A35" s="119" t="s">
        <v>66</v>
      </c>
      <c r="B35" s="119" t="s">
        <v>66</v>
      </c>
      <c r="C35" s="140" t="s">
        <v>66</v>
      </c>
      <c r="D35" s="116">
        <v>35</v>
      </c>
    </row>
    <row r="36" spans="1:5" ht="25.5" x14ac:dyDescent="0.2">
      <c r="A36" s="123" t="s">
        <v>10</v>
      </c>
      <c r="B36" s="123" t="s">
        <v>19</v>
      </c>
      <c r="C36" s="141" t="s">
        <v>98</v>
      </c>
      <c r="D36" s="116">
        <v>36</v>
      </c>
    </row>
    <row r="37" spans="1:5" x14ac:dyDescent="0.2">
      <c r="A37" s="123"/>
      <c r="B37" s="123"/>
      <c r="C37" s="141"/>
      <c r="D37" s="116">
        <v>37</v>
      </c>
    </row>
    <row r="38" spans="1:5" x14ac:dyDescent="0.2">
      <c r="A38" s="119" t="s">
        <v>69</v>
      </c>
      <c r="B38" s="119" t="s">
        <v>69</v>
      </c>
      <c r="C38" s="140" t="s">
        <v>69</v>
      </c>
      <c r="D38" s="116">
        <v>38</v>
      </c>
    </row>
    <row r="39" spans="1:5" ht="25.5" x14ac:dyDescent="0.2">
      <c r="A39" s="123" t="s">
        <v>12</v>
      </c>
      <c r="B39" s="123" t="s">
        <v>20</v>
      </c>
      <c r="C39" s="144" t="s">
        <v>99</v>
      </c>
      <c r="D39" s="116">
        <v>39</v>
      </c>
    </row>
    <row r="40" spans="1:5" x14ac:dyDescent="0.2">
      <c r="A40" s="116"/>
      <c r="B40" s="116"/>
      <c r="C40" s="138"/>
      <c r="D40" s="116">
        <v>40</v>
      </c>
    </row>
    <row r="41" spans="1:5" x14ac:dyDescent="0.2">
      <c r="A41" s="114" t="s">
        <v>67</v>
      </c>
      <c r="B41" s="114" t="s">
        <v>67</v>
      </c>
      <c r="C41" s="137" t="s">
        <v>67</v>
      </c>
      <c r="D41" s="116">
        <v>41</v>
      </c>
    </row>
    <row r="42" spans="1:5" x14ac:dyDescent="0.2">
      <c r="A42" s="116" t="s">
        <v>2</v>
      </c>
      <c r="B42" s="116" t="s">
        <v>18</v>
      </c>
      <c r="C42" s="138" t="s">
        <v>100</v>
      </c>
      <c r="D42" s="116">
        <v>42</v>
      </c>
    </row>
    <row r="43" spans="1:5" x14ac:dyDescent="0.2">
      <c r="A43" s="116" t="s">
        <v>11</v>
      </c>
      <c r="B43" s="116" t="s">
        <v>21</v>
      </c>
      <c r="C43" s="138" t="s">
        <v>101</v>
      </c>
      <c r="D43" s="116">
        <v>43</v>
      </c>
    </row>
    <row r="44" spans="1:5" x14ac:dyDescent="0.2">
      <c r="A44" s="116"/>
      <c r="B44" s="116"/>
      <c r="C44" s="138"/>
      <c r="D44" s="116">
        <v>44</v>
      </c>
    </row>
    <row r="45" spans="1:5" x14ac:dyDescent="0.2">
      <c r="A45" s="114" t="s">
        <v>68</v>
      </c>
      <c r="B45" s="114" t="s">
        <v>68</v>
      </c>
      <c r="C45" s="137" t="s">
        <v>68</v>
      </c>
      <c r="D45" s="116">
        <v>45</v>
      </c>
    </row>
    <row r="46" spans="1:5" x14ac:dyDescent="0.2">
      <c r="A46" s="116" t="s">
        <v>2</v>
      </c>
      <c r="B46" s="116" t="s">
        <v>18</v>
      </c>
      <c r="C46" s="138" t="s">
        <v>100</v>
      </c>
      <c r="D46" s="116">
        <v>46</v>
      </c>
    </row>
    <row r="47" spans="1:5" x14ac:dyDescent="0.2">
      <c r="A47" s="116" t="s">
        <v>13</v>
      </c>
      <c r="B47" s="116" t="s">
        <v>22</v>
      </c>
      <c r="C47" s="138" t="s">
        <v>102</v>
      </c>
      <c r="D47" s="116">
        <v>47</v>
      </c>
    </row>
    <row r="48" spans="1:5" x14ac:dyDescent="0.2">
      <c r="A48" s="116"/>
      <c r="B48" s="116"/>
      <c r="C48" s="116"/>
      <c r="D48" s="116">
        <v>48</v>
      </c>
    </row>
    <row r="49" spans="1:4" x14ac:dyDescent="0.2">
      <c r="A49" s="116"/>
      <c r="B49" s="116"/>
      <c r="C49" s="116"/>
      <c r="D49" s="116"/>
    </row>
  </sheetData>
  <pageMargins left="0.39370078740157483" right="0.39370078740157483" top="0.78740157480314965" bottom="0.78740157480314965" header="0.31496062992125984" footer="0.31496062992125984"/>
  <pageSetup paperSize="9" scale="65" orientation="landscape" verticalDpi="0" r:id="rId1"/>
  <headerFooter>
    <oddFooter>&amp;L&amp;6&amp;Z&amp;F&amp;R&amp;6&amp;P von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EN</vt:lpstr>
      <vt:lpstr>Text</vt:lpstr>
      <vt:lpstr>EN!Obszar_wydruku</vt:lpstr>
    </vt:vector>
  </TitlesOfParts>
  <Company>HPG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Grossenbacher Hämpu</dc:creator>
  <cp:lastModifiedBy>serwis4</cp:lastModifiedBy>
  <cp:lastPrinted>2019-01-29T09:55:06Z</cp:lastPrinted>
  <dcterms:created xsi:type="dcterms:W3CDTF">2006-10-05T13:10:07Z</dcterms:created>
  <dcterms:modified xsi:type="dcterms:W3CDTF">2019-03-13T08:01:55Z</dcterms:modified>
</cp:coreProperties>
</file>