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wis4\Documents\Dokumenty dla innych\Prezes\cenniki Schaerer\cenniki 2024 maj schaerer\"/>
    </mc:Choice>
  </mc:AlternateContent>
  <bookViews>
    <workbookView xWindow="15480" yWindow="930" windowWidth="19560" windowHeight="10260"/>
  </bookViews>
  <sheets>
    <sheet name="C1 CHF" sheetId="1" r:id="rId1"/>
  </sheets>
  <definedNames>
    <definedName name="_xlnm._FilterDatabase" localSheetId="0" hidden="1">'C1 CHF'!$E$9:$E$68</definedName>
    <definedName name="_xlnm.Print_Area" localSheetId="0">'C1 CHF'!$A$1:$F$125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7" i="1" l="1"/>
  <c r="F113" i="1" l="1"/>
  <c r="F112" i="1"/>
  <c r="F111" i="1"/>
  <c r="F110" i="1"/>
  <c r="F70" i="1"/>
  <c r="F89" i="1" l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101" i="1" l="1"/>
  <c r="F97" i="1"/>
  <c r="F108" i="1" l="1"/>
  <c r="F107" i="1"/>
  <c r="F66" i="1"/>
  <c r="F56" i="1"/>
  <c r="F41" i="1"/>
  <c r="F92" i="1"/>
  <c r="F94" i="1"/>
  <c r="F95" i="1"/>
  <c r="F96" i="1"/>
  <c r="F99" i="1"/>
  <c r="F100" i="1"/>
  <c r="F103" i="1"/>
  <c r="F105" i="1"/>
  <c r="F22" i="1"/>
  <c r="F58" i="1"/>
  <c r="F10" i="1" l="1"/>
  <c r="F62" i="1" l="1"/>
  <c r="F13" i="1" l="1"/>
  <c r="F14" i="1"/>
  <c r="F15" i="1"/>
  <c r="F16" i="1"/>
  <c r="F17" i="1"/>
  <c r="F19" i="1"/>
  <c r="F20" i="1"/>
  <c r="F21" i="1"/>
  <c r="F23" i="1"/>
  <c r="F25" i="1"/>
  <c r="F26" i="1"/>
  <c r="F27" i="1"/>
  <c r="F28" i="1"/>
  <c r="F29" i="1"/>
  <c r="F30" i="1"/>
  <c r="F31" i="1"/>
  <c r="F32" i="1"/>
  <c r="F33" i="1"/>
  <c r="F34" i="1"/>
  <c r="F37" i="1"/>
  <c r="F38" i="1"/>
  <c r="F39" i="1"/>
  <c r="F40" i="1"/>
  <c r="F42" i="1"/>
  <c r="F43" i="1"/>
  <c r="F44" i="1"/>
  <c r="F46" i="1"/>
  <c r="F47" i="1"/>
  <c r="F48" i="1"/>
  <c r="F50" i="1"/>
  <c r="F51" i="1"/>
  <c r="F53" i="1"/>
  <c r="F55" i="1"/>
  <c r="F57" i="1"/>
  <c r="F59" i="1"/>
  <c r="F61" i="1"/>
  <c r="F63" i="1"/>
  <c r="F65" i="1"/>
  <c r="F67" i="1"/>
  <c r="F68" i="1"/>
  <c r="F12" i="1"/>
  <c r="F35" i="1" l="1"/>
  <c r="F119" i="1" s="1"/>
  <c r="F120" i="1" s="1"/>
  <c r="F121" i="1" s="1"/>
  <c r="F122" i="1" s="1"/>
  <c r="F125" i="1" s="1"/>
</calcChain>
</file>

<file path=xl/sharedStrings.xml><?xml version="1.0" encoding="utf-8"?>
<sst xmlns="http://schemas.openxmlformats.org/spreadsheetml/2006/main" count="198" uniqueCount="174">
  <si>
    <t>Powersteam</t>
  </si>
  <si>
    <t>Hot &amp; Cold</t>
  </si>
  <si>
    <t>Best Foam™</t>
  </si>
  <si>
    <t>Autosteam</t>
  </si>
  <si>
    <t>Supersteam</t>
  </si>
  <si>
    <t>SOUL 10 &amp; 12</t>
  </si>
  <si>
    <t>MDB</t>
  </si>
  <si>
    <t>3L, N, PE 380 - 415V 15 - 16A</t>
  </si>
  <si>
    <t>1L, N, PE 220 – 240V (L-N) 32A</t>
  </si>
  <si>
    <t>1L, N, PE 220 – 240V (L-N) 10 - 13A</t>
  </si>
  <si>
    <t>1L, N, PE 220 – 240V (L-N) 15 - 20A</t>
  </si>
  <si>
    <t>2L, PE 200V (L-L) 25 - 32A</t>
  </si>
  <si>
    <r>
      <rPr>
        <sz val="10"/>
        <color rgb="FFFF7800"/>
        <rFont val="Arial"/>
        <family val="2"/>
      </rPr>
      <t>Cup &amp; Cool</t>
    </r>
  </si>
  <si>
    <t>Under counter cooling unit 1 x 10 l</t>
  </si>
  <si>
    <t>Best Foam™ Twin Milk/Backup-Milk with sensor</t>
  </si>
  <si>
    <t>Side cooling unit SOUL black 10 l</t>
  </si>
  <si>
    <t>ProCare</t>
  </si>
  <si>
    <t>Side cooling unit SOUL Inox 10 l</t>
  </si>
  <si>
    <t>Side cooling unit SOUL black 10 l 
Centre Milk</t>
  </si>
  <si>
    <t>Side cooling unit SOUL black 10 l 
Twin/Backup Milk</t>
  </si>
  <si>
    <t>Side cooling unit SOUL black 10 l Twin/Backup Milk</t>
  </si>
  <si>
    <t>Side cooling unit SOUL Inox 10 l 
Centre Milk</t>
  </si>
  <si>
    <t>Side cooling unit SOUL Inox 10 l 
Twin/Backup Milk</t>
  </si>
  <si>
    <t>Side cooling unit SOUL Inox 10 l 
Twin/Backup</t>
  </si>
  <si>
    <t>Under counter cooling unit 2 x 10 l 
Twin/Backup Milk</t>
  </si>
  <si>
    <t>Under counter cooling unit 2 x 10 l 
Centre Milk</t>
  </si>
  <si>
    <t>ProCare Single Milk</t>
  </si>
  <si>
    <t>ProCare Twin Milk</t>
  </si>
  <si>
    <t>Cennik</t>
  </si>
  <si>
    <t>ważny od  1.05.2024</t>
  </si>
  <si>
    <t xml:space="preserve">Ceny netto (bez podatku VAT). Producent zastrzega prawo do zmiany cen !      </t>
  </si>
  <si>
    <t>W zamówieniu należy podać odpowiednie kody opcji wyposażenia.</t>
  </si>
  <si>
    <t xml:space="preserve">Art. Nr    </t>
  </si>
  <si>
    <t>Opis</t>
  </si>
  <si>
    <t>Cena netto CHF</t>
  </si>
  <si>
    <t>Wersja podstawowa (wyjściowa)</t>
  </si>
  <si>
    <t>Ekspres Coffee Soul</t>
  </si>
  <si>
    <t>SOUL 10 z 10,4 calowym wyświetlaczem dotykowym. Elementy w kolorze czerwonym (wylewka i panel), 1 młynek z pojemnikiem na ziarno 1200g, bojler wody 2kW lub 3kW dla kawy i herbaty, wylewka wrzątku do herbaty (z lewej strony lub centralnie), 
Uptime! System odkamieniania.
System telemetrii Schaerer Coffee Link</t>
  </si>
  <si>
    <t>Design</t>
  </si>
  <si>
    <t>pakiet SOUL 12 design</t>
  </si>
  <si>
    <t>SOUL 12 z 12,1 calowym wyświetlaczem dotykowym, Elementy w kolorze polerowanej miedzi (wylewka, panel oraz pokrywki pojemników), panel zamykany kluczykiem, dodatkowe podświetlenie LED</t>
  </si>
  <si>
    <t>kolor czarny połysk</t>
  </si>
  <si>
    <t>wybrane elementy w kolorze czarny połysk (wylewka i panel) dla SOUL 10 lub 12</t>
  </si>
  <si>
    <t>kolor czerwony (silk) połysk</t>
  </si>
  <si>
    <t>kolor matowej miedzi</t>
  </si>
  <si>
    <t>wybrane elementy w kolorze matowej miedzi (wylewka, panel i pokrywki pojemników) dla SOUL 10</t>
  </si>
  <si>
    <t>wybrane elementy ze stali nierdzewnej</t>
  </si>
  <si>
    <t>elementy pionowe pomiędzy wylewką a tacką ściekową</t>
  </si>
  <si>
    <t>wybrane elementy w kolorze czarnym</t>
  </si>
  <si>
    <t>Moc</t>
  </si>
  <si>
    <t>1 fazowe 2kW</t>
  </si>
  <si>
    <t>1 fazowe 3kW</t>
  </si>
  <si>
    <t>3 fazowe (6-9kW)</t>
  </si>
  <si>
    <t>2 fazowe 6kW</t>
  </si>
  <si>
    <t>1 fazowe 6kW</t>
  </si>
  <si>
    <t>System kawy</t>
  </si>
  <si>
    <t>30 gramowy zaparzacz</t>
  </si>
  <si>
    <t>drugi młynek z prawej strony</t>
  </si>
  <si>
    <t>trzeci młynek z lewej strony wraz z elektryczną regulacją grubości mielenia</t>
  </si>
  <si>
    <t>elektryczna regulacja grubości mielenia</t>
  </si>
  <si>
    <t>dla młynka prawego</t>
  </si>
  <si>
    <t>dla młynka środkowego</t>
  </si>
  <si>
    <t>żarna Espresso</t>
  </si>
  <si>
    <t>dla młynka lewego</t>
  </si>
  <si>
    <t>moduł przyspieszający wydawanie kawy</t>
  </si>
  <si>
    <t>rekomendowany dla kaw (czarnych) o pojemności powyżej 0,2L</t>
  </si>
  <si>
    <t>dodatkowy wylot wody</t>
  </si>
  <si>
    <t>dodatkowy wylot wody dla Americano</t>
  </si>
  <si>
    <t>chłodnica wylotu kawy do zimnych napojów, zawiera także art. 440 oraz 441</t>
  </si>
  <si>
    <t>System mleczny / wylot pary</t>
  </si>
  <si>
    <t>bojler pary</t>
  </si>
  <si>
    <r>
      <t>wymagany dla systemu mlecznego Best Foam</t>
    </r>
    <r>
      <rPr>
        <b/>
        <vertAlign val="superscript"/>
        <sz val="10"/>
        <rFont val="Arial"/>
        <family val="2"/>
        <charset val="238"/>
      </rPr>
      <t>TM</t>
    </r>
    <r>
      <rPr>
        <b/>
        <sz val="10"/>
        <rFont val="Arial"/>
        <family val="2"/>
        <charset val="238"/>
      </rPr>
      <t xml:space="preserve"> lub wylotu pary</t>
    </r>
  </si>
  <si>
    <t>przystosowany tylko do lodówki Schaerer</t>
  </si>
  <si>
    <t>Best Foam™ Twin /Backup Milk</t>
  </si>
  <si>
    <t>Best Foam™ z czujnikiem</t>
  </si>
  <si>
    <t>przystosowany do dowolnej lodówki na mleko</t>
  </si>
  <si>
    <t>wylot pary bez czujnika temperatury</t>
  </si>
  <si>
    <t>wylot pary z czujnikiem temperatury</t>
  </si>
  <si>
    <t>wylot pary z czujnikiem temperatury i automatycznym napowietrzaniem</t>
  </si>
  <si>
    <t>Wrzątek</t>
  </si>
  <si>
    <t>bojler wrzątku (trzeci bojler)</t>
  </si>
  <si>
    <t>możliwość wydawania wrzątku (do herbaty) podczas parzenia kawy</t>
  </si>
  <si>
    <t>wylewka wrzątku z lewej strony</t>
  </si>
  <si>
    <t>(do herbaty)</t>
  </si>
  <si>
    <t>wylewka wrzątku w wylewce kawy</t>
  </si>
  <si>
    <t>rekomendowane w przypadku samoobsługi ekspresu</t>
  </si>
  <si>
    <t>System proszku</t>
  </si>
  <si>
    <t>system proszku</t>
  </si>
  <si>
    <t>pojemność 2000 g (czekolada itp.)</t>
  </si>
  <si>
    <t>podwójny system proszku</t>
  </si>
  <si>
    <t>pojemność  2 x 1000 g (2xczekolada itp.)</t>
  </si>
  <si>
    <t>Dozowanie syropów</t>
  </si>
  <si>
    <t>instalacja do stacji syropów</t>
  </si>
  <si>
    <t>instalacja do podłączenia stacji syropów 
(rekomendowane razem z opcją wysokie nóżki art. 2106 w maszynie)</t>
  </si>
  <si>
    <t>Dodatkowe wyposażenie</t>
  </si>
  <si>
    <t>automatyczna wylewka</t>
  </si>
  <si>
    <t>automatyczne pozycjonowanie wysokości wylewki ustawiane oddzielnie dla każdego napoju</t>
  </si>
  <si>
    <t>zestaw zamków na kluczyk</t>
  </si>
  <si>
    <t>pojemnik(i) na ziarno, pojemnik na proszek, panel dotykowy                                                                    </t>
  </si>
  <si>
    <t>podwyższone nóżki 40 mm</t>
  </si>
  <si>
    <t>wyższe o 40mm (4szt., jeden zestaw do lodówki albo ekspresu)</t>
  </si>
  <si>
    <t>podwyższone nóżki 70 mm</t>
  </si>
  <si>
    <t>wyższe o 70mm (4szt., jeden zestaw do lodówki albo ekspresu)</t>
  </si>
  <si>
    <t>fusy kawowe pod blatem</t>
  </si>
  <si>
    <t>zrzut fusów pod blat przez otwór w maszynie oraz blacie</t>
  </si>
  <si>
    <t>Interfejs</t>
  </si>
  <si>
    <t>moduł do czytników kart płatniczych oraz wrzutników monet</t>
  </si>
  <si>
    <t>ethernet port</t>
  </si>
  <si>
    <t>moduł dla aplikacji API</t>
  </si>
  <si>
    <t>serial port RS232</t>
  </si>
  <si>
    <t>moduł do protokołu CSI/CCI, podłączenie kasy</t>
  </si>
  <si>
    <t>System płatniczy</t>
  </si>
  <si>
    <t>wrzutnik monet w obudowie</t>
  </si>
  <si>
    <t>z prawej lub lewej strony (wolnostojący)</t>
  </si>
  <si>
    <t>obudowa na wrzutnik monet</t>
  </si>
  <si>
    <t>z prawej lub lewej strony (wolnostojąca)</t>
  </si>
  <si>
    <t>wrzutnik monet wydający resztę
w obudowie</t>
  </si>
  <si>
    <t>obudowa na wrzutnik monet wydający resztę</t>
  </si>
  <si>
    <t>ProCare przystosowanie</t>
  </si>
  <si>
    <t>Akcesoria</t>
  </si>
  <si>
    <t>Podgrzewacz filiżanek</t>
  </si>
  <si>
    <t>Lodówka pod ekspres</t>
  </si>
  <si>
    <t>Stacja syropów</t>
  </si>
  <si>
    <t>Zewnętrzne zbiorniki na wodę/ścieki</t>
  </si>
  <si>
    <t>ProCare Single Milk zestaw montażowy</t>
  </si>
  <si>
    <t>ProCare Twin Milk zestaw montażowy</t>
  </si>
  <si>
    <t>Podajnik kubków</t>
  </si>
  <si>
    <t>Podajnik kubków czarny</t>
  </si>
  <si>
    <t>sondy do wody i ścieków</t>
  </si>
  <si>
    <t>sonda do pojemnika wody</t>
  </si>
  <si>
    <t>podłączenie do zewnętrznego zbiornika na wodę i zbiornika na ścieki</t>
  </si>
  <si>
    <t>podłączenie do zewnętrznego zbiornika na wodę</t>
  </si>
  <si>
    <t>Opcja dla maszyny z przystosowaniem do ProCare</t>
  </si>
  <si>
    <t>stacja syropów</t>
  </si>
  <si>
    <t>podblatowa stacja podawania syropów (do 4 smaków), wymagany art. 800</t>
  </si>
  <si>
    <t>lodówka pod ekspres 9,5L</t>
  </si>
  <si>
    <t>podgrzewacz filiżanek wąski</t>
  </si>
  <si>
    <t>podgrzewacz filiżanek wąski z podświetleniem</t>
  </si>
  <si>
    <t>podgrzewacz filiżanek szeroki</t>
  </si>
  <si>
    <t>podgrzewacz filiżanek z podświetleniem szeroki</t>
  </si>
  <si>
    <t>Cup &amp; Cool wąski</t>
  </si>
  <si>
    <t>wymiary 286 x 587 x 566 wąski z podświetleniem</t>
  </si>
  <si>
    <t>Cup &amp; Cool szeroki</t>
  </si>
  <si>
    <t>wymiary 368 x 587 x 566 szeroki z podświetleniem</t>
  </si>
  <si>
    <t>Cup &amp; Cool szeroki Centre Milk</t>
  </si>
  <si>
    <t>szeroki z podświetleniem do systemu Centre Milk (można podłączyć do dwóch ekspresów)</t>
  </si>
  <si>
    <t>wyższe o 40mm (4szt. -jeden zestaw do lodówki albo ekspresu)</t>
  </si>
  <si>
    <t>wyższe o 70mm (4szt. -jeden zestaw do lodówki albo ekspresu)</t>
  </si>
  <si>
    <t>boczna lodówka czarna SCS 10l (można podłączyć tylko do jednego ekspresu)</t>
  </si>
  <si>
    <t>boczna lodówka SCS 10l czarna do systemu Centre Milk (można podłączyć do dwóch ekspresów)</t>
  </si>
  <si>
    <t>boczna lodówka SCS 10l czarna do systemu  Twin/Backup Milk (2 rodzaje mleka)</t>
  </si>
  <si>
    <t>boczna podblatowa lodówka czarna SCS 10l (można podłączyć tylko do jednego ekspresu) wymagany art. 2106 podwyższone nóżki 40 mm</t>
  </si>
  <si>
    <t>boczna podblatowa lodówka SCS 10l czarna do systemu Centre Milk (można podłączyć do dwóch ekspresów) wymagany art. 2106 podwyższone nóżki 40 mm</t>
  </si>
  <si>
    <t>boczna podblatowa lodówka SCS 10l czarna do systemu  Twin/Backup Milk (2 rodzaje mleka) wymagany art. 2106 podwyższone nóżki 40 mm</t>
  </si>
  <si>
    <t>podblatowa lodówka 10l (można podłączyć tylko do jednego ekspresu) wymagany art. 2106 podwyższone nóżki 40 mm</t>
  </si>
  <si>
    <t>podblatowa lodówka 10l do systemu Centre Milk (można podłączyć do dwóch ekspresów) wymagany art. 2106 podwyższone nóżki 40 mm</t>
  </si>
  <si>
    <t>podblatowa lodówka 10l do systemu  Twin/Backup Milk (2 rodzaje mleka) wymagany art. 2106 podwyższone nóżki 40 mm</t>
  </si>
  <si>
    <t>Ilość zestawów</t>
  </si>
  <si>
    <t>Rabat</t>
  </si>
  <si>
    <t>Cena po rabacie CHF</t>
  </si>
  <si>
    <t>KURS CHF/PLN</t>
  </si>
  <si>
    <t>Cena po rabacie zł</t>
  </si>
  <si>
    <t>Filtr</t>
  </si>
  <si>
    <t>Tylko przystosowanie, bez urządzenia (prawa lub lewa strona)</t>
  </si>
  <si>
    <t>Zestaw ProCare do maszyny bez przystosowania do ProCare (bez obudowy)
Należy wykonać otwór w bocznej osłonie ze schematem</t>
  </si>
  <si>
    <t>wybrane elementy w kolorze czerwony połysk (wylewka i panel) dla SOUL 12</t>
  </si>
  <si>
    <t>boczna lodówka, front z stali nierdzewnej SCS 10l (można podłączyć tylko do jednego ekspresu)</t>
  </si>
  <si>
    <t>boczna podblatowa lodówka, front z stali nierdzewnej SCS 10l (można podłączyć tylko do jednego ekspresu) wymagany art. 2106 podwyższone nóżki 40 mm</t>
  </si>
  <si>
    <t>boczna lodówka SCS 10l, front z stali nierdzewnej do systemu Centre Milk (można podłączyć do dwóch ekspresów)</t>
  </si>
  <si>
    <t>boczna podblatowa lodówka SCS 10l, front z stali nierdzewnej do systemu Centre Milk (można podłączyć do dwóch ekspresów) wymagany art. 2106 podwyższone nóżki 40 mm</t>
  </si>
  <si>
    <t>boczna lodówka SCS 10l, front z stali nierdzewnej do systemu  Twin/Backup Milk (2 rodzaje mleka)</t>
  </si>
  <si>
    <t>boczna podblatowa lodówka SCS 10l, front z stali nierdzewnej do systemu  Twin/Backup Milk (2 rodzaje mleka) wymagany art. 2106 podwyższone nóżki 40 mm</t>
  </si>
  <si>
    <t>Wyposażenie</t>
  </si>
  <si>
    <t>Boczna / podblatowa lodówka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</si>
</sst>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CHF&quot;\ * #,##0.00_ ;_ &quot;CHF&quot;\ * \-#,##0.00_ ;_ &quot;CHF&quot;\ * &quot;-&quot;??_ ;_ @_ "/>
    <numFmt numFmtId="165" formatCode="_ * #,##0.00_ ;_ * \-#,##0.00_ ;_ * &quot;-&quot;??_ ;_ @_ "/>
    <numFmt numFmtId="166" formatCode="#,##0.00\ &quot;zł&quot;"/>
  </numFmts>
  <fonts count="33" x14ac:knownFonts="1">
    <font>
      <sz val="10"/>
      <color rgb="FF000000"/>
      <name val="Times New Roman"/>
      <charset val="204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171717"/>
      <name val="Arial"/>
      <family val="2"/>
    </font>
    <font>
      <sz val="10"/>
      <color rgb="FF000000"/>
      <name val="Arial"/>
      <family val="2"/>
    </font>
    <font>
      <b/>
      <sz val="10"/>
      <color rgb="FF171717"/>
      <name val="Arial"/>
      <family val="2"/>
    </font>
    <font>
      <sz val="10"/>
      <color rgb="FF000000"/>
      <name val="Times New Roman"/>
      <family val="1"/>
    </font>
    <font>
      <sz val="9"/>
      <color rgb="FF555655"/>
      <name val="Arial"/>
      <family val="2"/>
    </font>
    <font>
      <b/>
      <sz val="16"/>
      <color rgb="FF555655"/>
      <name val="Arial"/>
      <family val="2"/>
    </font>
    <font>
      <sz val="10"/>
      <color rgb="FFF0872C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  <font>
      <b/>
      <sz val="10"/>
      <color rgb="FF555655"/>
      <name val="Arial"/>
      <family val="2"/>
    </font>
    <font>
      <sz val="10"/>
      <color rgb="FF555655"/>
      <name val="Arial"/>
      <family val="2"/>
    </font>
    <font>
      <sz val="10"/>
      <color theme="0" tint="-0.14999847407452621"/>
      <name val="Arial"/>
      <family val="2"/>
    </font>
    <font>
      <sz val="10"/>
      <color theme="0"/>
      <name val="Arial"/>
      <family val="2"/>
    </font>
    <font>
      <sz val="10"/>
      <color rgb="FFFF780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171717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171717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C0C0C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0" fillId="0" borderId="0"/>
  </cellStyleXfs>
  <cellXfs count="114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165" fontId="3" fillId="0" borderId="1" xfId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horizontal="left" vertical="top"/>
    </xf>
    <xf numFmtId="165" fontId="5" fillId="2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165" fontId="3" fillId="0" borderId="1" xfId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top" wrapText="1"/>
    </xf>
    <xf numFmtId="165" fontId="5" fillId="2" borderId="1" xfId="0" applyNumberFormat="1" applyFont="1" applyFill="1" applyBorder="1" applyAlignment="1" applyProtection="1">
      <alignment horizontal="left" vertical="top"/>
    </xf>
    <xf numFmtId="165" fontId="14" fillId="2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 applyProtection="1">
      <alignment horizontal="center" vertical="top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 applyProtection="1">
      <alignment horizontal="center" vertical="top"/>
    </xf>
    <xf numFmtId="0" fontId="14" fillId="2" borderId="1" xfId="0" applyFont="1" applyFill="1" applyBorder="1" applyAlignment="1">
      <alignment horizontal="center" vertical="center"/>
    </xf>
    <xf numFmtId="1" fontId="14" fillId="2" borderId="1" xfId="1" applyNumberFormat="1" applyFont="1" applyFill="1" applyBorder="1" applyAlignment="1" applyProtection="1">
      <alignment horizontal="center" vertical="center"/>
      <protection locked="0"/>
    </xf>
    <xf numFmtId="9" fontId="14" fillId="2" borderId="1" xfId="2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center" vertical="center"/>
    </xf>
    <xf numFmtId="165" fontId="14" fillId="2" borderId="2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165" fontId="3" fillId="0" borderId="0" xfId="1" applyFont="1" applyFill="1" applyBorder="1" applyAlignment="1">
      <alignment horizontal="right" vertical="top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165" fontId="5" fillId="0" borderId="0" xfId="0" applyNumberFormat="1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165" fontId="3" fillId="0" borderId="3" xfId="1" applyFont="1" applyFill="1" applyBorder="1" applyAlignment="1">
      <alignment horizontal="right" vertical="top" wrapText="1"/>
    </xf>
    <xf numFmtId="0" fontId="5" fillId="0" borderId="3" xfId="0" applyFont="1" applyFill="1" applyBorder="1" applyAlignment="1" applyProtection="1">
      <alignment horizontal="center" vertical="top"/>
      <protection locked="0"/>
    </xf>
    <xf numFmtId="165" fontId="5" fillId="0" borderId="3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165" fontId="3" fillId="0" borderId="0" xfId="3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49" fontId="21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center" wrapText="1"/>
    </xf>
    <xf numFmtId="165" fontId="21" fillId="0" borderId="1" xfId="0" applyNumberFormat="1" applyFont="1" applyFill="1" applyBorder="1" applyAlignment="1">
      <alignment horizontal="left" vertical="top"/>
    </xf>
    <xf numFmtId="165" fontId="21" fillId="0" borderId="1" xfId="1" applyFont="1" applyFill="1" applyBorder="1" applyAlignment="1">
      <alignment horizontal="right" vertical="top" wrapText="1"/>
    </xf>
    <xf numFmtId="0" fontId="21" fillId="0" borderId="1" xfId="0" applyFont="1" applyFill="1" applyBorder="1" applyAlignment="1">
      <alignment horizontal="left" vertical="top"/>
    </xf>
    <xf numFmtId="165" fontId="21" fillId="0" borderId="1" xfId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left" vertical="center" wrapText="1"/>
    </xf>
    <xf numFmtId="165" fontId="21" fillId="0" borderId="1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 applyProtection="1">
      <alignment horizontal="center" vertical="top"/>
      <protection locked="0"/>
    </xf>
    <xf numFmtId="165" fontId="27" fillId="0" borderId="1" xfId="0" applyNumberFormat="1" applyFont="1" applyFill="1" applyBorder="1" applyAlignment="1">
      <alignment horizontal="left" vertical="top"/>
    </xf>
    <xf numFmtId="0" fontId="28" fillId="0" borderId="1" xfId="0" applyFont="1" applyFill="1" applyBorder="1" applyAlignment="1" applyProtection="1">
      <alignment horizontal="center" vertical="top"/>
      <protection locked="0"/>
    </xf>
    <xf numFmtId="165" fontId="28" fillId="0" borderId="1" xfId="0" applyNumberFormat="1" applyFont="1" applyFill="1" applyBorder="1" applyAlignment="1">
      <alignment horizontal="left" vertical="top"/>
    </xf>
    <xf numFmtId="0" fontId="28" fillId="0" borderId="1" xfId="0" applyFont="1" applyFill="1" applyBorder="1" applyAlignment="1">
      <alignment horizontal="left" vertical="top"/>
    </xf>
    <xf numFmtId="0" fontId="23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 wrapText="1"/>
    </xf>
    <xf numFmtId="165" fontId="23" fillId="0" borderId="1" xfId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65" fontId="3" fillId="0" borderId="0" xfId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5" fillId="0" borderId="1" xfId="4" applyFont="1" applyFill="1" applyBorder="1" applyAlignment="1">
      <alignment horizontal="left" vertical="top" wrapText="1"/>
    </xf>
    <xf numFmtId="0" fontId="21" fillId="0" borderId="1" xfId="4" applyFont="1" applyFill="1" applyBorder="1" applyAlignment="1">
      <alignment horizontal="left" vertical="top" wrapText="1"/>
    </xf>
    <xf numFmtId="0" fontId="23" fillId="0" borderId="1" xfId="4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center"/>
    </xf>
    <xf numFmtId="0" fontId="31" fillId="2" borderId="2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top"/>
    </xf>
    <xf numFmtId="0" fontId="5" fillId="3" borderId="9" xfId="0" applyFont="1" applyFill="1" applyBorder="1" applyAlignment="1">
      <alignment horizontal="left" vertical="top" wrapText="1"/>
    </xf>
    <xf numFmtId="0" fontId="32" fillId="3" borderId="9" xfId="0" applyFont="1" applyFill="1" applyBorder="1" applyAlignment="1">
      <alignment horizontal="right" vertical="top"/>
    </xf>
    <xf numFmtId="166" fontId="32" fillId="3" borderId="9" xfId="0" applyNumberFormat="1" applyFont="1" applyFill="1" applyBorder="1" applyAlignment="1">
      <alignment horizontal="right" vertical="top"/>
    </xf>
    <xf numFmtId="0" fontId="5" fillId="3" borderId="3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 wrapText="1"/>
    </xf>
    <xf numFmtId="0" fontId="31" fillId="3" borderId="3" xfId="0" applyFont="1" applyFill="1" applyBorder="1" applyAlignment="1">
      <alignment horizontal="left" vertical="center"/>
    </xf>
    <xf numFmtId="0" fontId="32" fillId="3" borderId="3" xfId="0" applyFont="1" applyFill="1" applyBorder="1" applyAlignment="1">
      <alignment horizontal="center"/>
    </xf>
    <xf numFmtId="166" fontId="31" fillId="3" borderId="3" xfId="0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9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</cellXfs>
  <cellStyles count="5">
    <cellStyle name="Dziesiętny" xfId="1" builtinId="3"/>
    <cellStyle name="Normalny" xfId="0" builtinId="0"/>
    <cellStyle name="Normalny 2" xfId="4"/>
    <cellStyle name="Procentowy" xfId="2" builtinId="5"/>
    <cellStyle name="Walutowy" xfId="3" builtinId="4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241541</xdr:rowOff>
    </xdr:from>
    <xdr:to>
      <xdr:col>1</xdr:col>
      <xdr:colOff>1321627</xdr:colOff>
      <xdr:row>3</xdr:row>
      <xdr:rowOff>201925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960"/>
          <a:ext cx="1813333" cy="253968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1780037</xdr:colOff>
      <xdr:row>1</xdr:row>
      <xdr:rowOff>466725</xdr:rowOff>
    </xdr:to>
    <xdr:pic>
      <xdr:nvPicPr>
        <xdr:cNvPr id="15" name="Grafik 14" descr="C:\Users\sandro.bianchi\Downloads\SV_Schaerer_logo2017_rgb_with_payoff-01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7675" cy="723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2134582</xdr:colOff>
      <xdr:row>1</xdr:row>
      <xdr:rowOff>244892</xdr:rowOff>
    </xdr:from>
    <xdr:to>
      <xdr:col>2</xdr:col>
      <xdr:colOff>1417331</xdr:colOff>
      <xdr:row>3</xdr:row>
      <xdr:rowOff>205276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721" y="508759"/>
          <a:ext cx="1809781" cy="2538159"/>
        </a:xfrm>
        <a:prstGeom prst="rect">
          <a:avLst/>
        </a:prstGeom>
      </xdr:spPr>
    </xdr:pic>
    <xdr:clientData/>
  </xdr:twoCellAnchor>
  <xdr:twoCellAnchor editAs="oneCell">
    <xdr:from>
      <xdr:col>1</xdr:col>
      <xdr:colOff>825196</xdr:colOff>
      <xdr:row>1</xdr:row>
      <xdr:rowOff>239616</xdr:rowOff>
    </xdr:from>
    <xdr:to>
      <xdr:col>2</xdr:col>
      <xdr:colOff>107945</xdr:colOff>
      <xdr:row>3</xdr:row>
      <xdr:rowOff>200000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2335" y="503483"/>
          <a:ext cx="1809781" cy="2538159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2</xdr:row>
      <xdr:rowOff>457200</xdr:rowOff>
    </xdr:from>
    <xdr:to>
      <xdr:col>5</xdr:col>
      <xdr:colOff>133350</xdr:colOff>
      <xdr:row>2</xdr:row>
      <xdr:rowOff>1395321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1285875"/>
          <a:ext cx="1952625" cy="938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abSelected="1" topLeftCell="A41" zoomScale="120" zoomScaleNormal="120" workbookViewId="0">
      <selection activeCell="A50" sqref="A50:F50"/>
    </sheetView>
  </sheetViews>
  <sheetFormatPr defaultColWidth="9.33203125" defaultRowHeight="12.75" x14ac:dyDescent="0.2"/>
  <cols>
    <col min="1" max="1" width="8.1640625" style="1" customWidth="1"/>
    <col min="2" max="2" width="41.83203125" style="1" customWidth="1"/>
    <col min="3" max="3" width="78.33203125" style="1" bestFit="1" customWidth="1"/>
    <col min="4" max="4" width="23.33203125" style="47" customWidth="1"/>
    <col min="5" max="5" width="14" style="31" customWidth="1"/>
    <col min="6" max="6" width="18.33203125" style="1" customWidth="1"/>
    <col min="7" max="8" width="9.33203125" style="1" customWidth="1"/>
    <col min="9" max="16384" width="9.33203125" style="1"/>
  </cols>
  <sheetData>
    <row r="1" spans="1:7" ht="20.25" x14ac:dyDescent="0.2">
      <c r="E1" s="29"/>
      <c r="F1" s="2" t="s">
        <v>28</v>
      </c>
    </row>
    <row r="2" spans="1:7" ht="45" customHeight="1" x14ac:dyDescent="0.2">
      <c r="E2" s="30"/>
      <c r="F2" s="8" t="s">
        <v>29</v>
      </c>
    </row>
    <row r="3" spans="1:7" ht="158.44999999999999" customHeight="1" x14ac:dyDescent="0.2"/>
    <row r="4" spans="1:7" ht="44.85" customHeight="1" x14ac:dyDescent="0.2">
      <c r="A4" s="6" t="s">
        <v>5</v>
      </c>
    </row>
    <row r="5" spans="1:7" x14ac:dyDescent="0.2">
      <c r="A5" s="3" t="s">
        <v>30</v>
      </c>
      <c r="F5" s="41"/>
    </row>
    <row r="6" spans="1:7" ht="38.25" customHeight="1" x14ac:dyDescent="0.2">
      <c r="A6" s="4" t="s">
        <v>31</v>
      </c>
      <c r="E6" s="32"/>
      <c r="F6" s="42">
        <v>1</v>
      </c>
    </row>
    <row r="7" spans="1:7" ht="1.1499999999999999" customHeight="1" x14ac:dyDescent="0.2"/>
    <row r="8" spans="1:7" x14ac:dyDescent="0.2">
      <c r="A8" s="28" t="s">
        <v>32</v>
      </c>
      <c r="B8" s="109" t="s">
        <v>33</v>
      </c>
      <c r="C8" s="109"/>
      <c r="D8" s="28" t="s">
        <v>34</v>
      </c>
      <c r="E8" s="106" t="s">
        <v>162</v>
      </c>
      <c r="F8" s="9"/>
    </row>
    <row r="9" spans="1:7" s="7" customFormat="1" ht="16.149999999999999" customHeight="1" x14ac:dyDescent="0.2">
      <c r="A9" s="10"/>
      <c r="B9" s="10" t="s">
        <v>35</v>
      </c>
      <c r="C9" s="11"/>
      <c r="D9" s="48"/>
      <c r="E9" s="33">
        <v>1</v>
      </c>
      <c r="F9" s="12"/>
    </row>
    <row r="10" spans="1:7" ht="76.5" x14ac:dyDescent="0.2">
      <c r="A10" s="67">
        <v>100</v>
      </c>
      <c r="B10" s="67" t="s">
        <v>36</v>
      </c>
      <c r="C10" s="68" t="s">
        <v>37</v>
      </c>
      <c r="D10" s="69">
        <v>13368</v>
      </c>
      <c r="E10" s="77">
        <v>1</v>
      </c>
      <c r="F10" s="78">
        <f>D10*E10</f>
        <v>13368</v>
      </c>
    </row>
    <row r="11" spans="1:7" s="7" customFormat="1" x14ac:dyDescent="0.2">
      <c r="A11" s="10"/>
      <c r="B11" s="10" t="s">
        <v>38</v>
      </c>
      <c r="C11" s="11"/>
      <c r="D11" s="48"/>
      <c r="E11" s="35">
        <v>1</v>
      </c>
      <c r="F11" s="17"/>
    </row>
    <row r="12" spans="1:7" ht="38.25" x14ac:dyDescent="0.2">
      <c r="A12" s="14">
        <v>200</v>
      </c>
      <c r="B12" s="14" t="s">
        <v>39</v>
      </c>
      <c r="C12" s="18" t="s">
        <v>40</v>
      </c>
      <c r="D12" s="49">
        <v>950</v>
      </c>
      <c r="E12" s="34"/>
      <c r="F12" s="16">
        <f t="shared" ref="F12:F68" si="0">D12*E12</f>
        <v>0</v>
      </c>
      <c r="G12" s="42">
        <v>1</v>
      </c>
    </row>
    <row r="13" spans="1:7" ht="25.5" x14ac:dyDescent="0.2">
      <c r="A13" s="68">
        <v>210</v>
      </c>
      <c r="B13" s="67" t="s">
        <v>41</v>
      </c>
      <c r="C13" s="65" t="s">
        <v>42</v>
      </c>
      <c r="D13" s="70">
        <v>0</v>
      </c>
      <c r="E13" s="77">
        <v>1</v>
      </c>
      <c r="F13" s="78">
        <f t="shared" si="0"/>
        <v>0</v>
      </c>
      <c r="G13" s="42">
        <v>1</v>
      </c>
    </row>
    <row r="14" spans="1:7" x14ac:dyDescent="0.2">
      <c r="A14" s="14">
        <v>211</v>
      </c>
      <c r="B14" s="13" t="s">
        <v>43</v>
      </c>
      <c r="C14" s="18" t="s">
        <v>165</v>
      </c>
      <c r="D14" s="15">
        <v>0</v>
      </c>
      <c r="E14" s="34"/>
      <c r="F14" s="16">
        <f t="shared" si="0"/>
        <v>0</v>
      </c>
      <c r="G14" s="42">
        <v>1</v>
      </c>
    </row>
    <row r="15" spans="1:7" ht="25.5" x14ac:dyDescent="0.2">
      <c r="A15" s="14">
        <v>212</v>
      </c>
      <c r="B15" s="13" t="s">
        <v>44</v>
      </c>
      <c r="C15" s="18" t="s">
        <v>45</v>
      </c>
      <c r="D15" s="15">
        <v>0</v>
      </c>
      <c r="E15" s="34"/>
      <c r="F15" s="16">
        <f t="shared" si="0"/>
        <v>0</v>
      </c>
      <c r="G15" s="42">
        <v>1</v>
      </c>
    </row>
    <row r="16" spans="1:7" x14ac:dyDescent="0.2">
      <c r="A16" s="14">
        <v>220</v>
      </c>
      <c r="B16" s="13" t="s">
        <v>46</v>
      </c>
      <c r="C16" s="18" t="s">
        <v>47</v>
      </c>
      <c r="D16" s="15">
        <v>0</v>
      </c>
      <c r="E16" s="34"/>
      <c r="F16" s="16">
        <f t="shared" si="0"/>
        <v>0</v>
      </c>
      <c r="G16" s="42">
        <v>1</v>
      </c>
    </row>
    <row r="17" spans="1:7" ht="25.5" x14ac:dyDescent="0.2">
      <c r="A17" s="68">
        <v>221</v>
      </c>
      <c r="B17" s="68" t="s">
        <v>48</v>
      </c>
      <c r="C17" s="65" t="s">
        <v>47</v>
      </c>
      <c r="D17" s="70">
        <v>0</v>
      </c>
      <c r="E17" s="77"/>
      <c r="F17" s="78">
        <f t="shared" si="0"/>
        <v>0</v>
      </c>
      <c r="G17" s="42">
        <v>1</v>
      </c>
    </row>
    <row r="18" spans="1:7" s="7" customFormat="1" ht="16.149999999999999" customHeight="1" x14ac:dyDescent="0.2">
      <c r="A18" s="10"/>
      <c r="B18" s="10" t="s">
        <v>49</v>
      </c>
      <c r="C18" s="11"/>
      <c r="D18" s="48"/>
      <c r="E18" s="35">
        <v>1</v>
      </c>
      <c r="F18" s="17"/>
    </row>
    <row r="19" spans="1:7" s="7" customFormat="1" x14ac:dyDescent="0.2">
      <c r="A19" s="14">
        <v>300</v>
      </c>
      <c r="B19" s="14" t="s">
        <v>50</v>
      </c>
      <c r="C19" s="43" t="s">
        <v>9</v>
      </c>
      <c r="D19" s="20">
        <v>0</v>
      </c>
      <c r="E19" s="34"/>
      <c r="F19" s="16">
        <f t="shared" si="0"/>
        <v>0</v>
      </c>
      <c r="G19" s="42">
        <v>1</v>
      </c>
    </row>
    <row r="20" spans="1:7" s="7" customFormat="1" x14ac:dyDescent="0.2">
      <c r="A20" s="68">
        <v>301</v>
      </c>
      <c r="B20" s="68" t="s">
        <v>51</v>
      </c>
      <c r="C20" s="71" t="s">
        <v>10</v>
      </c>
      <c r="D20" s="72">
        <v>0</v>
      </c>
      <c r="E20" s="77">
        <v>1</v>
      </c>
      <c r="F20" s="78">
        <f t="shared" si="0"/>
        <v>0</v>
      </c>
      <c r="G20" s="42">
        <v>1</v>
      </c>
    </row>
    <row r="21" spans="1:7" s="7" customFormat="1" x14ac:dyDescent="0.2">
      <c r="A21" s="14">
        <v>302</v>
      </c>
      <c r="B21" s="14" t="s">
        <v>52</v>
      </c>
      <c r="C21" s="43" t="s">
        <v>7</v>
      </c>
      <c r="D21" s="20">
        <v>0</v>
      </c>
      <c r="E21" s="34"/>
      <c r="F21" s="16">
        <f t="shared" si="0"/>
        <v>0</v>
      </c>
      <c r="G21" s="42">
        <v>1</v>
      </c>
    </row>
    <row r="22" spans="1:7" s="7" customFormat="1" x14ac:dyDescent="0.2">
      <c r="A22" s="14">
        <v>303</v>
      </c>
      <c r="B22" s="73" t="s">
        <v>53</v>
      </c>
      <c r="C22" s="43" t="s">
        <v>11</v>
      </c>
      <c r="D22" s="20">
        <v>0</v>
      </c>
      <c r="E22" s="34"/>
      <c r="F22" s="16">
        <f t="shared" si="0"/>
        <v>0</v>
      </c>
      <c r="G22" s="42">
        <v>1</v>
      </c>
    </row>
    <row r="23" spans="1:7" s="7" customFormat="1" x14ac:dyDescent="0.2">
      <c r="A23" s="14">
        <v>304</v>
      </c>
      <c r="B23" s="14" t="s">
        <v>54</v>
      </c>
      <c r="C23" s="43" t="s">
        <v>8</v>
      </c>
      <c r="D23" s="20">
        <v>0</v>
      </c>
      <c r="E23" s="34"/>
      <c r="F23" s="16">
        <f t="shared" si="0"/>
        <v>0</v>
      </c>
      <c r="G23" s="42">
        <v>1</v>
      </c>
    </row>
    <row r="24" spans="1:7" s="7" customFormat="1" x14ac:dyDescent="0.2">
      <c r="A24" s="10"/>
      <c r="B24" s="10" t="s">
        <v>55</v>
      </c>
      <c r="C24" s="11"/>
      <c r="D24" s="48"/>
      <c r="E24" s="35">
        <v>1</v>
      </c>
      <c r="F24" s="17"/>
    </row>
    <row r="25" spans="1:7" s="7" customFormat="1" ht="15" customHeight="1" x14ac:dyDescent="0.2">
      <c r="A25" s="14">
        <v>400</v>
      </c>
      <c r="B25" s="14" t="s">
        <v>56</v>
      </c>
      <c r="C25" s="14"/>
      <c r="D25" s="50">
        <v>90</v>
      </c>
      <c r="E25" s="34"/>
      <c r="F25" s="16">
        <f t="shared" si="0"/>
        <v>0</v>
      </c>
      <c r="G25" s="42">
        <v>1</v>
      </c>
    </row>
    <row r="26" spans="1:7" s="7" customFormat="1" ht="16.149999999999999" customHeight="1" x14ac:dyDescent="0.2">
      <c r="A26" s="68">
        <v>410</v>
      </c>
      <c r="B26" s="68" t="s">
        <v>57</v>
      </c>
      <c r="C26" s="68"/>
      <c r="D26" s="50">
        <v>468</v>
      </c>
      <c r="E26" s="34"/>
      <c r="F26" s="16">
        <f t="shared" si="0"/>
        <v>0</v>
      </c>
      <c r="G26" s="42">
        <v>1</v>
      </c>
    </row>
    <row r="27" spans="1:7" s="7" customFormat="1" ht="25.5" x14ac:dyDescent="0.2">
      <c r="A27" s="14">
        <v>411</v>
      </c>
      <c r="B27" s="62" t="s">
        <v>58</v>
      </c>
      <c r="C27" s="14"/>
      <c r="D27" s="50">
        <v>740</v>
      </c>
      <c r="E27" s="34"/>
      <c r="F27" s="16">
        <f t="shared" si="0"/>
        <v>0</v>
      </c>
      <c r="G27" s="42">
        <v>1</v>
      </c>
    </row>
    <row r="28" spans="1:7" s="7" customFormat="1" x14ac:dyDescent="0.2">
      <c r="A28" s="14">
        <v>420</v>
      </c>
      <c r="B28" s="62" t="s">
        <v>59</v>
      </c>
      <c r="C28" s="14" t="s">
        <v>60</v>
      </c>
      <c r="D28" s="50">
        <v>272</v>
      </c>
      <c r="E28" s="34"/>
      <c r="F28" s="16">
        <f t="shared" si="0"/>
        <v>0</v>
      </c>
      <c r="G28" s="42">
        <v>1</v>
      </c>
    </row>
    <row r="29" spans="1:7" s="7" customFormat="1" x14ac:dyDescent="0.2">
      <c r="A29" s="14">
        <v>421</v>
      </c>
      <c r="B29" s="62" t="s">
        <v>59</v>
      </c>
      <c r="C29" s="14" t="s">
        <v>61</v>
      </c>
      <c r="D29" s="50">
        <v>272</v>
      </c>
      <c r="E29" s="34"/>
      <c r="F29" s="16">
        <f t="shared" si="0"/>
        <v>0</v>
      </c>
      <c r="G29" s="42">
        <v>1</v>
      </c>
    </row>
    <row r="30" spans="1:7" s="7" customFormat="1" ht="15" customHeight="1" x14ac:dyDescent="0.2">
      <c r="A30" s="14">
        <v>430</v>
      </c>
      <c r="B30" s="14" t="s">
        <v>62</v>
      </c>
      <c r="C30" s="14" t="s">
        <v>61</v>
      </c>
      <c r="D30" s="50">
        <v>47</v>
      </c>
      <c r="E30" s="34"/>
      <c r="F30" s="16">
        <f t="shared" si="0"/>
        <v>0</v>
      </c>
      <c r="G30" s="42">
        <v>1</v>
      </c>
    </row>
    <row r="31" spans="1:7" s="7" customFormat="1" ht="16.149999999999999" customHeight="1" x14ac:dyDescent="0.2">
      <c r="A31" s="14">
        <v>431</v>
      </c>
      <c r="B31" s="14" t="s">
        <v>62</v>
      </c>
      <c r="C31" s="14" t="s">
        <v>60</v>
      </c>
      <c r="D31" s="50">
        <v>47</v>
      </c>
      <c r="E31" s="34"/>
      <c r="F31" s="16">
        <f t="shared" si="0"/>
        <v>0</v>
      </c>
      <c r="G31" s="42">
        <v>1</v>
      </c>
    </row>
    <row r="32" spans="1:7" s="5" customFormat="1" ht="15" customHeight="1" x14ac:dyDescent="0.2">
      <c r="A32" s="14">
        <v>432</v>
      </c>
      <c r="B32" s="14" t="s">
        <v>62</v>
      </c>
      <c r="C32" s="14" t="s">
        <v>63</v>
      </c>
      <c r="D32" s="49">
        <v>47</v>
      </c>
      <c r="E32" s="34"/>
      <c r="F32" s="16">
        <f t="shared" si="0"/>
        <v>0</v>
      </c>
      <c r="G32" s="42">
        <v>1</v>
      </c>
    </row>
    <row r="33" spans="1:7" s="7" customFormat="1" ht="27.75" customHeight="1" x14ac:dyDescent="0.2">
      <c r="A33" s="68">
        <v>440</v>
      </c>
      <c r="B33" s="68" t="s">
        <v>64</v>
      </c>
      <c r="C33" s="68" t="s">
        <v>65</v>
      </c>
      <c r="D33" s="74">
        <v>269</v>
      </c>
      <c r="E33" s="77"/>
      <c r="F33" s="16">
        <f t="shared" si="0"/>
        <v>0</v>
      </c>
      <c r="G33" s="42">
        <v>1</v>
      </c>
    </row>
    <row r="34" spans="1:7" s="7" customFormat="1" ht="15" customHeight="1" x14ac:dyDescent="0.2">
      <c r="A34" s="14">
        <v>441</v>
      </c>
      <c r="B34" s="14" t="s">
        <v>66</v>
      </c>
      <c r="C34" s="14" t="s">
        <v>67</v>
      </c>
      <c r="D34" s="50">
        <v>269</v>
      </c>
      <c r="E34" s="34"/>
      <c r="F34" s="16">
        <f t="shared" si="0"/>
        <v>0</v>
      </c>
      <c r="G34" s="42">
        <v>1</v>
      </c>
    </row>
    <row r="35" spans="1:7" s="7" customFormat="1" x14ac:dyDescent="0.2">
      <c r="A35" s="14">
        <v>442</v>
      </c>
      <c r="B35" s="14" t="s">
        <v>1</v>
      </c>
      <c r="C35" s="14" t="s">
        <v>68</v>
      </c>
      <c r="D35" s="50">
        <v>887</v>
      </c>
      <c r="E35" s="34"/>
      <c r="F35" s="16">
        <f t="shared" si="0"/>
        <v>0</v>
      </c>
      <c r="G35" s="42">
        <v>1</v>
      </c>
    </row>
    <row r="36" spans="1:7" s="5" customFormat="1" x14ac:dyDescent="0.2">
      <c r="A36" s="10"/>
      <c r="B36" s="10" t="s">
        <v>69</v>
      </c>
      <c r="C36" s="11"/>
      <c r="D36" s="48"/>
      <c r="E36" s="36">
        <v>1</v>
      </c>
      <c r="F36" s="17"/>
    </row>
    <row r="37" spans="1:7" s="7" customFormat="1" ht="18.399999999999999" customHeight="1" x14ac:dyDescent="0.2">
      <c r="A37" s="66">
        <v>500</v>
      </c>
      <c r="B37" s="68" t="s">
        <v>70</v>
      </c>
      <c r="C37" s="68" t="s">
        <v>71</v>
      </c>
      <c r="D37" s="74">
        <v>458</v>
      </c>
      <c r="E37" s="77">
        <v>1</v>
      </c>
      <c r="F37" s="78">
        <f t="shared" si="0"/>
        <v>458</v>
      </c>
      <c r="G37" s="42">
        <v>1</v>
      </c>
    </row>
    <row r="38" spans="1:7" s="5" customFormat="1" ht="15" customHeight="1" x14ac:dyDescent="0.2">
      <c r="A38" s="66">
        <v>510</v>
      </c>
      <c r="B38" s="66" t="s">
        <v>2</v>
      </c>
      <c r="C38" s="66" t="s">
        <v>72</v>
      </c>
      <c r="D38" s="69">
        <v>1468</v>
      </c>
      <c r="E38" s="77">
        <v>1</v>
      </c>
      <c r="F38" s="78">
        <f t="shared" si="0"/>
        <v>1468</v>
      </c>
      <c r="G38" s="42">
        <v>1</v>
      </c>
    </row>
    <row r="39" spans="1:7" s="5" customFormat="1" ht="23.25" customHeight="1" x14ac:dyDescent="0.2">
      <c r="A39" s="19">
        <v>511</v>
      </c>
      <c r="B39" s="19" t="s">
        <v>73</v>
      </c>
      <c r="C39" s="19" t="s">
        <v>72</v>
      </c>
      <c r="D39" s="49">
        <v>1595</v>
      </c>
      <c r="E39" s="34"/>
      <c r="F39" s="16">
        <f t="shared" si="0"/>
        <v>0</v>
      </c>
      <c r="G39" s="42">
        <v>1</v>
      </c>
    </row>
    <row r="40" spans="1:7" s="7" customFormat="1" ht="16.149999999999999" customHeight="1" x14ac:dyDescent="0.2">
      <c r="A40" s="19">
        <v>512</v>
      </c>
      <c r="B40" s="19" t="s">
        <v>74</v>
      </c>
      <c r="C40" s="19" t="s">
        <v>75</v>
      </c>
      <c r="D40" s="50">
        <v>1588</v>
      </c>
      <c r="E40" s="34"/>
      <c r="F40" s="16">
        <f t="shared" si="0"/>
        <v>0</v>
      </c>
      <c r="G40" s="42">
        <v>1</v>
      </c>
    </row>
    <row r="41" spans="1:7" s="7" customFormat="1" ht="30.2" customHeight="1" x14ac:dyDescent="0.2">
      <c r="A41" s="19">
        <v>513</v>
      </c>
      <c r="B41" s="75" t="s">
        <v>14</v>
      </c>
      <c r="C41" s="19" t="s">
        <v>75</v>
      </c>
      <c r="D41" s="50">
        <v>1716</v>
      </c>
      <c r="E41" s="34"/>
      <c r="F41" s="16">
        <f t="shared" si="0"/>
        <v>0</v>
      </c>
      <c r="G41" s="42">
        <v>1</v>
      </c>
    </row>
    <row r="42" spans="1:7" s="7" customFormat="1" x14ac:dyDescent="0.2">
      <c r="A42" s="19">
        <v>520</v>
      </c>
      <c r="B42" s="14" t="s">
        <v>0</v>
      </c>
      <c r="C42" s="14" t="s">
        <v>76</v>
      </c>
      <c r="D42" s="50">
        <v>458</v>
      </c>
      <c r="E42" s="34"/>
      <c r="F42" s="16">
        <f t="shared" si="0"/>
        <v>0</v>
      </c>
      <c r="G42" s="42">
        <v>1</v>
      </c>
    </row>
    <row r="43" spans="1:7" s="7" customFormat="1" ht="16.149999999999999" customHeight="1" x14ac:dyDescent="0.2">
      <c r="A43" s="19">
        <v>521</v>
      </c>
      <c r="B43" s="14" t="s">
        <v>3</v>
      </c>
      <c r="C43" s="14" t="s">
        <v>77</v>
      </c>
      <c r="D43" s="50">
        <v>844</v>
      </c>
      <c r="E43" s="34"/>
      <c r="F43" s="16">
        <f t="shared" si="0"/>
        <v>0</v>
      </c>
      <c r="G43" s="42">
        <v>1</v>
      </c>
    </row>
    <row r="44" spans="1:7" s="7" customFormat="1" ht="15" customHeight="1" x14ac:dyDescent="0.2">
      <c r="A44" s="19">
        <v>522</v>
      </c>
      <c r="B44" s="14" t="s">
        <v>4</v>
      </c>
      <c r="C44" s="14" t="s">
        <v>78</v>
      </c>
      <c r="D44" s="50">
        <v>887</v>
      </c>
      <c r="E44" s="34"/>
      <c r="F44" s="16">
        <f t="shared" si="0"/>
        <v>0</v>
      </c>
      <c r="G44" s="42">
        <v>1</v>
      </c>
    </row>
    <row r="45" spans="1:7" s="7" customFormat="1" ht="15" customHeight="1" x14ac:dyDescent="0.2">
      <c r="A45" s="10"/>
      <c r="B45" s="10" t="s">
        <v>79</v>
      </c>
      <c r="C45" s="11"/>
      <c r="D45" s="48"/>
      <c r="E45" s="35">
        <v>1</v>
      </c>
      <c r="F45" s="17"/>
    </row>
    <row r="46" spans="1:7" s="7" customFormat="1" ht="15" customHeight="1" x14ac:dyDescent="0.2">
      <c r="A46" s="22">
        <v>600</v>
      </c>
      <c r="B46" s="14" t="s">
        <v>80</v>
      </c>
      <c r="C46" s="14" t="s">
        <v>81</v>
      </c>
      <c r="D46" s="50">
        <v>958</v>
      </c>
      <c r="E46" s="34"/>
      <c r="F46" s="16">
        <f t="shared" si="0"/>
        <v>0</v>
      </c>
      <c r="G46" s="42">
        <v>1</v>
      </c>
    </row>
    <row r="47" spans="1:7" s="7" customFormat="1" ht="15" customHeight="1" x14ac:dyDescent="0.2">
      <c r="A47" s="14">
        <v>610</v>
      </c>
      <c r="B47" s="14" t="s">
        <v>82</v>
      </c>
      <c r="C47" s="14" t="s">
        <v>83</v>
      </c>
      <c r="D47" s="20">
        <v>0</v>
      </c>
      <c r="E47" s="34"/>
      <c r="F47" s="16">
        <f t="shared" si="0"/>
        <v>0</v>
      </c>
      <c r="G47" s="42">
        <v>1</v>
      </c>
    </row>
    <row r="48" spans="1:7" s="7" customFormat="1" ht="16.149999999999999" customHeight="1" x14ac:dyDescent="0.2">
      <c r="A48" s="68">
        <v>611</v>
      </c>
      <c r="B48" s="68" t="s">
        <v>84</v>
      </c>
      <c r="C48" s="68" t="s">
        <v>85</v>
      </c>
      <c r="D48" s="72">
        <v>0</v>
      </c>
      <c r="E48" s="77">
        <v>1</v>
      </c>
      <c r="F48" s="78">
        <f t="shared" si="0"/>
        <v>0</v>
      </c>
      <c r="G48" s="42">
        <v>1</v>
      </c>
    </row>
    <row r="49" spans="1:7" s="7" customFormat="1" ht="15" customHeight="1" x14ac:dyDescent="0.2">
      <c r="A49" s="10"/>
      <c r="B49" s="10" t="s">
        <v>86</v>
      </c>
      <c r="C49" s="11"/>
      <c r="D49" s="48"/>
      <c r="E49" s="35">
        <v>1</v>
      </c>
      <c r="F49" s="17"/>
    </row>
    <row r="50" spans="1:7" s="7" customFormat="1" ht="16.149999999999999" customHeight="1" x14ac:dyDescent="0.2">
      <c r="A50" s="68">
        <v>700</v>
      </c>
      <c r="B50" s="68" t="s">
        <v>87</v>
      </c>
      <c r="C50" s="68" t="s">
        <v>88</v>
      </c>
      <c r="D50" s="74">
        <v>745</v>
      </c>
      <c r="E50" s="77"/>
      <c r="F50" s="78">
        <f t="shared" si="0"/>
        <v>0</v>
      </c>
      <c r="G50" s="42">
        <v>1</v>
      </c>
    </row>
    <row r="51" spans="1:7" s="7" customFormat="1" x14ac:dyDescent="0.2">
      <c r="A51" s="14">
        <v>701</v>
      </c>
      <c r="B51" s="14" t="s">
        <v>89</v>
      </c>
      <c r="C51" s="14" t="s">
        <v>90</v>
      </c>
      <c r="D51" s="50">
        <v>975</v>
      </c>
      <c r="E51" s="34"/>
      <c r="F51" s="16">
        <f t="shared" si="0"/>
        <v>0</v>
      </c>
      <c r="G51" s="42">
        <v>1</v>
      </c>
    </row>
    <row r="52" spans="1:7" s="7" customFormat="1" x14ac:dyDescent="0.2">
      <c r="A52" s="21"/>
      <c r="B52" s="10" t="s">
        <v>91</v>
      </c>
      <c r="C52" s="11"/>
      <c r="D52" s="48"/>
      <c r="E52" s="35">
        <v>1</v>
      </c>
      <c r="F52" s="17"/>
    </row>
    <row r="53" spans="1:7" s="7" customFormat="1" ht="25.5" x14ac:dyDescent="0.2">
      <c r="A53" s="22">
        <v>800</v>
      </c>
      <c r="B53" s="14" t="s">
        <v>92</v>
      </c>
      <c r="C53" s="14" t="s">
        <v>93</v>
      </c>
      <c r="D53" s="50">
        <v>162</v>
      </c>
      <c r="E53" s="34"/>
      <c r="F53" s="16">
        <f t="shared" si="0"/>
        <v>0</v>
      </c>
      <c r="G53" s="42">
        <v>1</v>
      </c>
    </row>
    <row r="54" spans="1:7" s="7" customFormat="1" x14ac:dyDescent="0.2">
      <c r="A54" s="21"/>
      <c r="B54" s="10" t="s">
        <v>94</v>
      </c>
      <c r="C54" s="11"/>
      <c r="D54" s="48"/>
      <c r="E54" s="35">
        <v>1</v>
      </c>
      <c r="F54" s="17"/>
    </row>
    <row r="55" spans="1:7" s="7" customFormat="1" ht="22.5" customHeight="1" x14ac:dyDescent="0.2">
      <c r="A55" s="14">
        <v>900</v>
      </c>
      <c r="B55" s="14" t="s">
        <v>95</v>
      </c>
      <c r="C55" s="14" t="s">
        <v>96</v>
      </c>
      <c r="D55" s="50">
        <v>539</v>
      </c>
      <c r="E55" s="34"/>
      <c r="F55" s="16">
        <f t="shared" si="0"/>
        <v>0</v>
      </c>
      <c r="G55" s="42">
        <v>1</v>
      </c>
    </row>
    <row r="56" spans="1:7" s="7" customFormat="1" ht="22.5" customHeight="1" x14ac:dyDescent="0.2">
      <c r="A56" s="13">
        <v>910</v>
      </c>
      <c r="B56" s="14" t="s">
        <v>97</v>
      </c>
      <c r="C56" s="14" t="s">
        <v>98</v>
      </c>
      <c r="D56" s="50">
        <v>216</v>
      </c>
      <c r="E56" s="34"/>
      <c r="F56" s="16">
        <f t="shared" si="0"/>
        <v>0</v>
      </c>
      <c r="G56" s="42">
        <v>1</v>
      </c>
    </row>
    <row r="57" spans="1:7" ht="15" customHeight="1" x14ac:dyDescent="0.2">
      <c r="A57" s="14">
        <v>920</v>
      </c>
      <c r="B57" s="14" t="s">
        <v>99</v>
      </c>
      <c r="C57" s="14" t="s">
        <v>100</v>
      </c>
      <c r="D57" s="49">
        <v>103</v>
      </c>
      <c r="E57" s="34"/>
      <c r="F57" s="16">
        <f t="shared" si="0"/>
        <v>0</v>
      </c>
      <c r="G57" s="42">
        <v>1</v>
      </c>
    </row>
    <row r="58" spans="1:7" ht="15" customHeight="1" x14ac:dyDescent="0.2">
      <c r="A58" s="14">
        <v>921</v>
      </c>
      <c r="B58" s="14" t="s">
        <v>101</v>
      </c>
      <c r="C58" s="14" t="s">
        <v>102</v>
      </c>
      <c r="D58" s="49">
        <v>103</v>
      </c>
      <c r="E58" s="34"/>
      <c r="F58" s="16">
        <f t="shared" si="0"/>
        <v>0</v>
      </c>
      <c r="G58" s="42">
        <v>1</v>
      </c>
    </row>
    <row r="59" spans="1:7" s="7" customFormat="1" ht="15" customHeight="1" x14ac:dyDescent="0.2">
      <c r="A59" s="13">
        <v>930</v>
      </c>
      <c r="B59" s="14" t="s">
        <v>103</v>
      </c>
      <c r="C59" s="14" t="s">
        <v>104</v>
      </c>
      <c r="D59" s="50">
        <v>60</v>
      </c>
      <c r="E59" s="34"/>
      <c r="F59" s="16">
        <f t="shared" si="0"/>
        <v>0</v>
      </c>
      <c r="G59" s="42">
        <v>1</v>
      </c>
    </row>
    <row r="60" spans="1:7" ht="15" customHeight="1" x14ac:dyDescent="0.2">
      <c r="A60" s="21"/>
      <c r="B60" s="21" t="s">
        <v>105</v>
      </c>
      <c r="C60" s="11"/>
      <c r="D60" s="48"/>
      <c r="E60" s="36">
        <v>1</v>
      </c>
      <c r="F60" s="17"/>
    </row>
    <row r="61" spans="1:7" ht="16.149999999999999" customHeight="1" x14ac:dyDescent="0.2">
      <c r="A61" s="67">
        <v>1000</v>
      </c>
      <c r="B61" s="67" t="s">
        <v>6</v>
      </c>
      <c r="C61" s="76" t="s">
        <v>106</v>
      </c>
      <c r="D61" s="72">
        <v>0</v>
      </c>
      <c r="E61" s="77">
        <v>1</v>
      </c>
      <c r="F61" s="78">
        <f t="shared" si="0"/>
        <v>0</v>
      </c>
      <c r="G61" s="42">
        <v>1</v>
      </c>
    </row>
    <row r="62" spans="1:7" ht="15" customHeight="1" x14ac:dyDescent="0.2">
      <c r="A62" s="13">
        <v>1001</v>
      </c>
      <c r="B62" s="14" t="s">
        <v>107</v>
      </c>
      <c r="C62" s="14" t="s">
        <v>108</v>
      </c>
      <c r="D62" s="49">
        <v>68</v>
      </c>
      <c r="E62" s="34"/>
      <c r="F62" s="16">
        <f t="shared" si="0"/>
        <v>0</v>
      </c>
      <c r="G62" s="42">
        <v>1</v>
      </c>
    </row>
    <row r="63" spans="1:7" ht="15" customHeight="1" x14ac:dyDescent="0.2">
      <c r="A63" s="81">
        <v>1002</v>
      </c>
      <c r="B63" s="82" t="s">
        <v>109</v>
      </c>
      <c r="C63" s="83" t="s">
        <v>110</v>
      </c>
      <c r="D63" s="84">
        <v>0</v>
      </c>
      <c r="E63" s="79">
        <v>1</v>
      </c>
      <c r="F63" s="80">
        <f t="shared" si="0"/>
        <v>0</v>
      </c>
      <c r="G63" s="42">
        <v>1</v>
      </c>
    </row>
    <row r="64" spans="1:7" ht="15" customHeight="1" x14ac:dyDescent="0.2">
      <c r="A64" s="24"/>
      <c r="B64" s="10" t="s">
        <v>111</v>
      </c>
      <c r="C64" s="25"/>
      <c r="D64" s="51"/>
      <c r="E64" s="37">
        <v>1</v>
      </c>
      <c r="F64" s="26"/>
    </row>
    <row r="65" spans="1:7" ht="15" customHeight="1" x14ac:dyDescent="0.2">
      <c r="A65" s="9">
        <v>1100</v>
      </c>
      <c r="B65" s="13" t="s">
        <v>112</v>
      </c>
      <c r="C65" s="23" t="s">
        <v>113</v>
      </c>
      <c r="D65" s="49">
        <v>1752</v>
      </c>
      <c r="E65" s="34"/>
      <c r="F65" s="16">
        <f t="shared" si="0"/>
        <v>0</v>
      </c>
      <c r="G65" s="42">
        <v>1</v>
      </c>
    </row>
    <row r="66" spans="1:7" x14ac:dyDescent="0.2">
      <c r="A66" s="9">
        <v>1101</v>
      </c>
      <c r="B66" s="13" t="s">
        <v>114</v>
      </c>
      <c r="C66" s="23" t="s">
        <v>115</v>
      </c>
      <c r="D66" s="49">
        <v>1272</v>
      </c>
      <c r="E66" s="34"/>
      <c r="F66" s="16">
        <f t="shared" si="0"/>
        <v>0</v>
      </c>
      <c r="G66" s="42">
        <v>1</v>
      </c>
    </row>
    <row r="67" spans="1:7" ht="25.5" x14ac:dyDescent="0.2">
      <c r="A67" s="9">
        <v>1102</v>
      </c>
      <c r="B67" s="13" t="s">
        <v>116</v>
      </c>
      <c r="C67" s="23" t="s">
        <v>113</v>
      </c>
      <c r="D67" s="49">
        <v>2890</v>
      </c>
      <c r="E67" s="34"/>
      <c r="F67" s="16">
        <f t="shared" si="0"/>
        <v>0</v>
      </c>
      <c r="G67" s="42">
        <v>1</v>
      </c>
    </row>
    <row r="68" spans="1:7" ht="25.5" x14ac:dyDescent="0.2">
      <c r="A68" s="9">
        <v>1103</v>
      </c>
      <c r="B68" s="13" t="s">
        <v>117</v>
      </c>
      <c r="C68" s="23" t="s">
        <v>115</v>
      </c>
      <c r="D68" s="49">
        <v>1664</v>
      </c>
      <c r="E68" s="34"/>
      <c r="F68" s="16">
        <f t="shared" si="0"/>
        <v>0</v>
      </c>
      <c r="G68" s="42">
        <v>1</v>
      </c>
    </row>
    <row r="69" spans="1:7" s="7" customFormat="1" x14ac:dyDescent="0.2">
      <c r="A69" s="21"/>
      <c r="B69" s="21" t="s">
        <v>16</v>
      </c>
      <c r="C69" s="11"/>
      <c r="D69" s="48"/>
      <c r="E69" s="35">
        <v>1</v>
      </c>
      <c r="F69" s="17"/>
    </row>
    <row r="70" spans="1:7" x14ac:dyDescent="0.2">
      <c r="A70" s="22">
        <v>1200</v>
      </c>
      <c r="B70" s="14" t="s">
        <v>118</v>
      </c>
      <c r="C70" s="14" t="s">
        <v>163</v>
      </c>
      <c r="D70" s="20">
        <v>0</v>
      </c>
      <c r="E70" s="34"/>
      <c r="F70" s="16">
        <f t="shared" ref="F70" si="1">D70*E70</f>
        <v>0</v>
      </c>
      <c r="G70" s="42">
        <v>1</v>
      </c>
    </row>
    <row r="71" spans="1:7" x14ac:dyDescent="0.2">
      <c r="A71" s="85"/>
      <c r="B71" s="86"/>
      <c r="C71" s="86"/>
      <c r="D71" s="87"/>
      <c r="E71" s="54"/>
      <c r="F71" s="55"/>
      <c r="G71" s="42"/>
    </row>
    <row r="72" spans="1:7" ht="20.25" customHeight="1" x14ac:dyDescent="0.2">
      <c r="A72" s="113" t="s">
        <v>172</v>
      </c>
      <c r="B72" s="113"/>
      <c r="C72" s="52"/>
      <c r="D72" s="53"/>
      <c r="E72" s="54"/>
      <c r="F72" s="55"/>
    </row>
    <row r="73" spans="1:7" x14ac:dyDescent="0.2">
      <c r="A73" s="56"/>
      <c r="B73" s="57"/>
      <c r="C73" s="58"/>
      <c r="D73" s="59"/>
      <c r="E73" s="60"/>
      <c r="F73" s="61"/>
    </row>
    <row r="74" spans="1:7" ht="18.399999999999999" customHeight="1" x14ac:dyDescent="0.2">
      <c r="A74" s="107" t="s">
        <v>173</v>
      </c>
      <c r="B74" s="108"/>
      <c r="C74" s="108"/>
      <c r="D74" s="108"/>
      <c r="E74" s="37">
        <v>1</v>
      </c>
      <c r="F74" s="26"/>
    </row>
    <row r="75" spans="1:7" ht="25.5" x14ac:dyDescent="0.2">
      <c r="A75" s="67">
        <v>2000</v>
      </c>
      <c r="B75" s="67" t="s">
        <v>15</v>
      </c>
      <c r="C75" s="93" t="s">
        <v>148</v>
      </c>
      <c r="D75" s="69">
        <v>2180</v>
      </c>
      <c r="E75" s="77"/>
      <c r="F75" s="78">
        <f t="shared" ref="F75:F88" si="2">D75*E75</f>
        <v>0</v>
      </c>
      <c r="G75" s="42">
        <v>1</v>
      </c>
    </row>
    <row r="76" spans="1:7" ht="25.5" x14ac:dyDescent="0.2">
      <c r="A76" s="13">
        <v>2001</v>
      </c>
      <c r="B76" s="13" t="s">
        <v>15</v>
      </c>
      <c r="C76" s="94" t="s">
        <v>151</v>
      </c>
      <c r="D76" s="49">
        <v>2221</v>
      </c>
      <c r="E76" s="34"/>
      <c r="F76" s="16">
        <f t="shared" si="2"/>
        <v>0</v>
      </c>
      <c r="G76" s="42">
        <v>1</v>
      </c>
    </row>
    <row r="77" spans="1:7" ht="25.5" x14ac:dyDescent="0.2">
      <c r="A77" s="13">
        <v>2002</v>
      </c>
      <c r="B77" s="13" t="s">
        <v>18</v>
      </c>
      <c r="C77" s="13" t="s">
        <v>149</v>
      </c>
      <c r="D77" s="49">
        <v>2875</v>
      </c>
      <c r="E77" s="34"/>
      <c r="F77" s="16">
        <f t="shared" si="2"/>
        <v>0</v>
      </c>
      <c r="G77" s="42">
        <v>1</v>
      </c>
    </row>
    <row r="78" spans="1:7" ht="27.75" customHeight="1" x14ac:dyDescent="0.2">
      <c r="A78" s="13">
        <v>2003</v>
      </c>
      <c r="B78" s="13" t="s">
        <v>18</v>
      </c>
      <c r="C78" s="13" t="s">
        <v>152</v>
      </c>
      <c r="D78" s="49">
        <v>2966</v>
      </c>
      <c r="E78" s="34"/>
      <c r="F78" s="16">
        <f t="shared" si="2"/>
        <v>0</v>
      </c>
      <c r="G78" s="42">
        <v>1</v>
      </c>
    </row>
    <row r="79" spans="1:7" ht="25.5" x14ac:dyDescent="0.2">
      <c r="A79" s="13">
        <v>2004</v>
      </c>
      <c r="B79" s="13" t="s">
        <v>19</v>
      </c>
      <c r="C79" s="13" t="s">
        <v>150</v>
      </c>
      <c r="D79" s="49">
        <v>2875</v>
      </c>
      <c r="E79" s="34"/>
      <c r="F79" s="16">
        <f t="shared" si="2"/>
        <v>0</v>
      </c>
      <c r="G79" s="42">
        <v>1</v>
      </c>
    </row>
    <row r="80" spans="1:7" ht="25.5" x14ac:dyDescent="0.2">
      <c r="A80" s="13">
        <v>2005</v>
      </c>
      <c r="B80" s="13" t="s">
        <v>20</v>
      </c>
      <c r="C80" s="13" t="s">
        <v>153</v>
      </c>
      <c r="D80" s="49">
        <v>2966</v>
      </c>
      <c r="E80" s="34"/>
      <c r="F80" s="16">
        <f t="shared" si="2"/>
        <v>0</v>
      </c>
      <c r="G80" s="42">
        <v>1</v>
      </c>
    </row>
    <row r="81" spans="1:7" ht="25.5" x14ac:dyDescent="0.2">
      <c r="A81" s="13">
        <v>2006</v>
      </c>
      <c r="B81" s="13" t="s">
        <v>17</v>
      </c>
      <c r="C81" s="94" t="s">
        <v>166</v>
      </c>
      <c r="D81" s="49">
        <v>2180</v>
      </c>
      <c r="E81" s="34"/>
      <c r="F81" s="16">
        <f t="shared" si="2"/>
        <v>0</v>
      </c>
      <c r="G81" s="42">
        <v>1</v>
      </c>
    </row>
    <row r="82" spans="1:7" ht="38.25" x14ac:dyDescent="0.2">
      <c r="A82" s="13">
        <v>2007</v>
      </c>
      <c r="B82" s="13" t="s">
        <v>17</v>
      </c>
      <c r="C82" s="94" t="s">
        <v>167</v>
      </c>
      <c r="D82" s="49">
        <v>2221</v>
      </c>
      <c r="E82" s="34"/>
      <c r="F82" s="16">
        <f t="shared" si="2"/>
        <v>0</v>
      </c>
      <c r="G82" s="42">
        <v>1</v>
      </c>
    </row>
    <row r="83" spans="1:7" ht="25.5" x14ac:dyDescent="0.2">
      <c r="A83" s="13">
        <v>2008</v>
      </c>
      <c r="B83" s="13" t="s">
        <v>21</v>
      </c>
      <c r="C83" s="13" t="s">
        <v>168</v>
      </c>
      <c r="D83" s="49">
        <v>2875</v>
      </c>
      <c r="E83" s="34"/>
      <c r="F83" s="16">
        <f t="shared" si="2"/>
        <v>0</v>
      </c>
      <c r="G83" s="42">
        <v>1</v>
      </c>
    </row>
    <row r="84" spans="1:7" ht="38.25" x14ac:dyDescent="0.2">
      <c r="A84" s="13">
        <v>2009</v>
      </c>
      <c r="B84" s="13" t="s">
        <v>21</v>
      </c>
      <c r="C84" s="13" t="s">
        <v>169</v>
      </c>
      <c r="D84" s="49">
        <v>2966</v>
      </c>
      <c r="E84" s="34"/>
      <c r="F84" s="16">
        <f t="shared" si="2"/>
        <v>0</v>
      </c>
      <c r="G84" s="42">
        <v>1</v>
      </c>
    </row>
    <row r="85" spans="1:7" ht="25.5" x14ac:dyDescent="0.2">
      <c r="A85" s="13">
        <v>2010</v>
      </c>
      <c r="B85" s="13" t="s">
        <v>22</v>
      </c>
      <c r="C85" s="13" t="s">
        <v>170</v>
      </c>
      <c r="D85" s="49">
        <v>2875</v>
      </c>
      <c r="E85" s="34"/>
      <c r="F85" s="16">
        <f t="shared" si="2"/>
        <v>0</v>
      </c>
      <c r="G85" s="42">
        <v>1</v>
      </c>
    </row>
    <row r="86" spans="1:7" ht="38.25" x14ac:dyDescent="0.2">
      <c r="A86" s="13">
        <v>2011</v>
      </c>
      <c r="B86" s="13" t="s">
        <v>23</v>
      </c>
      <c r="C86" s="13" t="s">
        <v>171</v>
      </c>
      <c r="D86" s="49">
        <v>2966</v>
      </c>
      <c r="E86" s="34"/>
      <c r="F86" s="16">
        <f t="shared" si="2"/>
        <v>0</v>
      </c>
      <c r="G86" s="42">
        <v>1</v>
      </c>
    </row>
    <row r="87" spans="1:7" ht="25.5" x14ac:dyDescent="0.2">
      <c r="A87" s="13">
        <v>2012</v>
      </c>
      <c r="B87" s="13" t="s">
        <v>13</v>
      </c>
      <c r="C87" s="94" t="s">
        <v>154</v>
      </c>
      <c r="D87" s="49">
        <v>2179</v>
      </c>
      <c r="E87" s="34"/>
      <c r="F87" s="16">
        <f t="shared" si="2"/>
        <v>0</v>
      </c>
      <c r="G87" s="42">
        <v>1</v>
      </c>
    </row>
    <row r="88" spans="1:7" ht="25.5" x14ac:dyDescent="0.2">
      <c r="A88" s="13">
        <v>2013</v>
      </c>
      <c r="B88" s="13" t="s">
        <v>24</v>
      </c>
      <c r="C88" s="13" t="s">
        <v>155</v>
      </c>
      <c r="D88" s="49">
        <v>2613</v>
      </c>
      <c r="E88" s="34"/>
      <c r="F88" s="16">
        <f t="shared" si="2"/>
        <v>0</v>
      </c>
      <c r="G88" s="42">
        <v>1</v>
      </c>
    </row>
    <row r="89" spans="1:7" ht="25.5" x14ac:dyDescent="0.2">
      <c r="A89" s="13">
        <v>2014</v>
      </c>
      <c r="B89" s="13" t="s">
        <v>25</v>
      </c>
      <c r="C89" s="13" t="s">
        <v>156</v>
      </c>
      <c r="D89" s="63">
        <v>2950</v>
      </c>
      <c r="E89" s="34"/>
      <c r="F89" s="16">
        <f>D89*E89</f>
        <v>0</v>
      </c>
      <c r="G89" s="42">
        <v>1</v>
      </c>
    </row>
    <row r="90" spans="1:7" ht="12.75" customHeight="1" x14ac:dyDescent="0.2">
      <c r="A90" s="110" t="s">
        <v>119</v>
      </c>
      <c r="B90" s="108"/>
      <c r="C90" s="108"/>
      <c r="D90" s="111"/>
      <c r="E90" s="37"/>
      <c r="F90" s="26"/>
    </row>
    <row r="91" spans="1:7" x14ac:dyDescent="0.2">
      <c r="A91" s="13">
        <v>2106</v>
      </c>
      <c r="B91" s="14" t="s">
        <v>99</v>
      </c>
      <c r="C91" s="14" t="s">
        <v>146</v>
      </c>
      <c r="D91" s="49">
        <v>103</v>
      </c>
      <c r="E91" s="34"/>
      <c r="F91" s="16"/>
      <c r="G91" s="42">
        <v>1</v>
      </c>
    </row>
    <row r="92" spans="1:7" x14ac:dyDescent="0.2">
      <c r="A92" s="13">
        <v>2107</v>
      </c>
      <c r="B92" s="14" t="s">
        <v>101</v>
      </c>
      <c r="C92" s="14" t="s">
        <v>147</v>
      </c>
      <c r="D92" s="49">
        <v>103</v>
      </c>
      <c r="E92" s="34"/>
      <c r="F92" s="16">
        <f t="shared" ref="F92:F108" si="3">D92*E92</f>
        <v>0</v>
      </c>
      <c r="G92" s="42">
        <v>1</v>
      </c>
    </row>
    <row r="93" spans="1:7" x14ac:dyDescent="0.2">
      <c r="A93" s="108" t="s">
        <v>12</v>
      </c>
      <c r="B93" s="108"/>
      <c r="C93" s="108"/>
      <c r="D93" s="108"/>
      <c r="E93" s="37"/>
      <c r="F93" s="26"/>
    </row>
    <row r="94" spans="1:7" x14ac:dyDescent="0.2">
      <c r="A94" s="13">
        <v>2200</v>
      </c>
      <c r="B94" s="91" t="s">
        <v>140</v>
      </c>
      <c r="C94" s="92" t="s">
        <v>141</v>
      </c>
      <c r="D94" s="49">
        <v>3349</v>
      </c>
      <c r="E94" s="34"/>
      <c r="F94" s="16">
        <f t="shared" si="3"/>
        <v>0</v>
      </c>
      <c r="G94" s="42">
        <v>1</v>
      </c>
    </row>
    <row r="95" spans="1:7" x14ac:dyDescent="0.2">
      <c r="A95" s="13">
        <v>2201</v>
      </c>
      <c r="B95" s="91" t="s">
        <v>142</v>
      </c>
      <c r="C95" s="92" t="s">
        <v>143</v>
      </c>
      <c r="D95" s="49">
        <v>3501</v>
      </c>
      <c r="E95" s="34"/>
      <c r="F95" s="16">
        <f t="shared" si="3"/>
        <v>0</v>
      </c>
      <c r="G95" s="42">
        <v>1</v>
      </c>
    </row>
    <row r="96" spans="1:7" ht="25.5" x14ac:dyDescent="0.2">
      <c r="A96" s="13">
        <v>2202</v>
      </c>
      <c r="B96" s="91" t="s">
        <v>144</v>
      </c>
      <c r="C96" s="64" t="s">
        <v>145</v>
      </c>
      <c r="D96" s="49">
        <v>3911</v>
      </c>
      <c r="E96" s="34"/>
      <c r="F96" s="16">
        <f t="shared" si="3"/>
        <v>0</v>
      </c>
      <c r="G96" s="42">
        <v>1</v>
      </c>
    </row>
    <row r="97" spans="1:7" x14ac:dyDescent="0.2">
      <c r="A97" s="13">
        <v>2203</v>
      </c>
      <c r="B97" s="14" t="s">
        <v>99</v>
      </c>
      <c r="C97" s="14" t="s">
        <v>100</v>
      </c>
      <c r="D97" s="49">
        <v>103</v>
      </c>
      <c r="E97" s="34"/>
      <c r="F97" s="16">
        <f t="shared" ref="F97" si="4">D97*E97</f>
        <v>0</v>
      </c>
      <c r="G97" s="42">
        <v>1</v>
      </c>
    </row>
    <row r="98" spans="1:7" ht="12.75" customHeight="1" x14ac:dyDescent="0.2">
      <c r="A98" s="110" t="s">
        <v>120</v>
      </c>
      <c r="B98" s="107"/>
      <c r="C98" s="107"/>
      <c r="D98" s="112"/>
      <c r="E98" s="37"/>
      <c r="F98" s="26"/>
    </row>
    <row r="99" spans="1:7" x14ac:dyDescent="0.2">
      <c r="A99" s="13">
        <v>2300</v>
      </c>
      <c r="B99" s="91" t="s">
        <v>136</v>
      </c>
      <c r="C99" s="90" t="s">
        <v>137</v>
      </c>
      <c r="D99" s="49">
        <v>1859</v>
      </c>
      <c r="E99" s="34"/>
      <c r="F99" s="16">
        <f t="shared" si="3"/>
        <v>0</v>
      </c>
      <c r="G99" s="42">
        <v>1</v>
      </c>
    </row>
    <row r="100" spans="1:7" x14ac:dyDescent="0.2">
      <c r="A100" s="13">
        <v>2301</v>
      </c>
      <c r="B100" s="91" t="s">
        <v>138</v>
      </c>
      <c r="C100" s="90" t="s">
        <v>139</v>
      </c>
      <c r="D100" s="49">
        <v>2012</v>
      </c>
      <c r="E100" s="34"/>
      <c r="F100" s="16">
        <f t="shared" si="3"/>
        <v>0</v>
      </c>
      <c r="G100" s="42">
        <v>1</v>
      </c>
    </row>
    <row r="101" spans="1:7" x14ac:dyDescent="0.2">
      <c r="A101" s="13">
        <v>2302</v>
      </c>
      <c r="B101" s="14" t="s">
        <v>99</v>
      </c>
      <c r="C101" s="14" t="s">
        <v>100</v>
      </c>
      <c r="D101" s="49">
        <v>103</v>
      </c>
      <c r="E101" s="34"/>
      <c r="F101" s="16">
        <f t="shared" ref="F101" si="5">D101*E101</f>
        <v>0</v>
      </c>
      <c r="G101" s="42">
        <v>1</v>
      </c>
    </row>
    <row r="102" spans="1:7" ht="12.75" customHeight="1" x14ac:dyDescent="0.2">
      <c r="A102" s="110" t="s">
        <v>121</v>
      </c>
      <c r="B102" s="108"/>
      <c r="C102" s="108"/>
      <c r="D102" s="111"/>
      <c r="E102" s="37"/>
      <c r="F102" s="26"/>
    </row>
    <row r="103" spans="1:7" x14ac:dyDescent="0.2">
      <c r="A103" s="13">
        <v>2400</v>
      </c>
      <c r="B103" s="90" t="s">
        <v>135</v>
      </c>
      <c r="C103" s="9"/>
      <c r="D103" s="49">
        <v>2263</v>
      </c>
      <c r="E103" s="34"/>
      <c r="F103" s="16">
        <f t="shared" si="3"/>
        <v>0</v>
      </c>
      <c r="G103" s="42">
        <v>1</v>
      </c>
    </row>
    <row r="104" spans="1:7" ht="12.75" customHeight="1" x14ac:dyDescent="0.2">
      <c r="A104" s="107" t="s">
        <v>122</v>
      </c>
      <c r="B104" s="108"/>
      <c r="C104" s="108"/>
      <c r="D104" s="108"/>
      <c r="E104" s="37"/>
      <c r="F104" s="26"/>
    </row>
    <row r="105" spans="1:7" x14ac:dyDescent="0.2">
      <c r="A105" s="13">
        <v>2500</v>
      </c>
      <c r="B105" s="89" t="s">
        <v>133</v>
      </c>
      <c r="C105" s="90" t="s">
        <v>134</v>
      </c>
      <c r="D105" s="49">
        <v>3473</v>
      </c>
      <c r="E105" s="34"/>
      <c r="F105" s="16">
        <f t="shared" si="3"/>
        <v>0</v>
      </c>
      <c r="G105" s="42">
        <v>1</v>
      </c>
    </row>
    <row r="106" spans="1:7" ht="12.75" customHeight="1" x14ac:dyDescent="0.2">
      <c r="A106" s="107" t="s">
        <v>123</v>
      </c>
      <c r="B106" s="108"/>
      <c r="C106" s="108"/>
      <c r="D106" s="108"/>
      <c r="E106" s="37"/>
      <c r="F106" s="26"/>
    </row>
    <row r="107" spans="1:7" x14ac:dyDescent="0.2">
      <c r="A107" s="13">
        <v>2600</v>
      </c>
      <c r="B107" s="88" t="s">
        <v>128</v>
      </c>
      <c r="C107" s="64" t="s">
        <v>130</v>
      </c>
      <c r="D107" s="49">
        <v>1892</v>
      </c>
      <c r="E107" s="34"/>
      <c r="F107" s="16">
        <f t="shared" si="3"/>
        <v>0</v>
      </c>
      <c r="G107" s="42">
        <v>1</v>
      </c>
    </row>
    <row r="108" spans="1:7" x14ac:dyDescent="0.2">
      <c r="A108" s="13">
        <v>2601</v>
      </c>
      <c r="B108" s="88" t="s">
        <v>129</v>
      </c>
      <c r="C108" s="64" t="s">
        <v>131</v>
      </c>
      <c r="D108" s="49">
        <v>961</v>
      </c>
      <c r="E108" s="34"/>
      <c r="F108" s="16">
        <f t="shared" si="3"/>
        <v>0</v>
      </c>
      <c r="G108" s="42">
        <v>1</v>
      </c>
    </row>
    <row r="109" spans="1:7" x14ac:dyDescent="0.2">
      <c r="A109" s="107" t="s">
        <v>16</v>
      </c>
      <c r="B109" s="108"/>
      <c r="C109" s="108"/>
      <c r="D109" s="108"/>
      <c r="E109" s="37"/>
      <c r="F109" s="26"/>
    </row>
    <row r="110" spans="1:7" ht="25.5" x14ac:dyDescent="0.2">
      <c r="A110" s="13">
        <v>2701</v>
      </c>
      <c r="B110" s="13" t="s">
        <v>124</v>
      </c>
      <c r="C110" s="64" t="s">
        <v>164</v>
      </c>
      <c r="D110" s="49">
        <v>1750</v>
      </c>
      <c r="E110" s="34"/>
      <c r="F110" s="16">
        <f t="shared" ref="F110:F113" si="6">D110*E110</f>
        <v>0</v>
      </c>
      <c r="G110" s="42">
        <v>1</v>
      </c>
    </row>
    <row r="111" spans="1:7" ht="25.5" x14ac:dyDescent="0.2">
      <c r="A111" s="13">
        <v>2702</v>
      </c>
      <c r="B111" s="13" t="s">
        <v>125</v>
      </c>
      <c r="C111" s="64" t="s">
        <v>164</v>
      </c>
      <c r="D111" s="49">
        <v>2368</v>
      </c>
      <c r="E111" s="34"/>
      <c r="F111" s="16">
        <f t="shared" si="6"/>
        <v>0</v>
      </c>
      <c r="G111" s="42">
        <v>1</v>
      </c>
    </row>
    <row r="112" spans="1:7" x14ac:dyDescent="0.2">
      <c r="A112" s="13">
        <v>2703</v>
      </c>
      <c r="B112" s="13" t="s">
        <v>26</v>
      </c>
      <c r="C112" s="9" t="s">
        <v>132</v>
      </c>
      <c r="D112" s="49">
        <v>1441</v>
      </c>
      <c r="E112" s="34"/>
      <c r="F112" s="16">
        <f t="shared" si="6"/>
        <v>0</v>
      </c>
      <c r="G112" s="42">
        <v>1</v>
      </c>
    </row>
    <row r="113" spans="1:7" x14ac:dyDescent="0.2">
      <c r="A113" s="13">
        <v>2704</v>
      </c>
      <c r="B113" s="13" t="s">
        <v>27</v>
      </c>
      <c r="C113" s="9" t="s">
        <v>132</v>
      </c>
      <c r="D113" s="49">
        <v>2059</v>
      </c>
      <c r="E113" s="34"/>
      <c r="F113" s="16">
        <f t="shared" si="6"/>
        <v>0</v>
      </c>
      <c r="G113" s="42">
        <v>1</v>
      </c>
    </row>
    <row r="116" spans="1:7" x14ac:dyDescent="0.2">
      <c r="A116" s="107" t="s">
        <v>126</v>
      </c>
      <c r="B116" s="108"/>
      <c r="C116" s="108"/>
      <c r="D116" s="108"/>
      <c r="E116" s="36">
        <v>1</v>
      </c>
      <c r="F116" s="17"/>
    </row>
    <row r="117" spans="1:7" x14ac:dyDescent="0.2">
      <c r="A117" s="9">
        <v>2800</v>
      </c>
      <c r="B117" s="9" t="s">
        <v>127</v>
      </c>
      <c r="C117" s="9"/>
      <c r="D117" s="49">
        <v>680</v>
      </c>
      <c r="E117" s="34"/>
      <c r="F117" s="49">
        <f t="shared" ref="F117" si="7">D117*E117</f>
        <v>0</v>
      </c>
      <c r="G117" s="42">
        <v>1</v>
      </c>
    </row>
    <row r="119" spans="1:7" x14ac:dyDescent="0.2">
      <c r="A119" s="44"/>
      <c r="B119" s="44"/>
      <c r="C119" s="44"/>
      <c r="D119" s="95" t="s">
        <v>34</v>
      </c>
      <c r="E119" s="38"/>
      <c r="F119" s="27">
        <f>SUM(F10:F117)</f>
        <v>15294</v>
      </c>
    </row>
    <row r="120" spans="1:7" x14ac:dyDescent="0.2">
      <c r="A120" s="44"/>
      <c r="B120" s="44"/>
      <c r="C120" s="44"/>
      <c r="D120" s="95" t="s">
        <v>157</v>
      </c>
      <c r="E120" s="39">
        <v>1</v>
      </c>
      <c r="F120" s="27">
        <f>E120*F119</f>
        <v>15294</v>
      </c>
    </row>
    <row r="121" spans="1:7" x14ac:dyDescent="0.2">
      <c r="A121" s="44"/>
      <c r="B121" s="44"/>
      <c r="C121" s="44"/>
      <c r="D121" s="95" t="s">
        <v>158</v>
      </c>
      <c r="E121" s="40">
        <v>0</v>
      </c>
      <c r="F121" s="27">
        <f>(F120*E121)</f>
        <v>0</v>
      </c>
    </row>
    <row r="122" spans="1:7" ht="13.5" thickBot="1" x14ac:dyDescent="0.25">
      <c r="A122" s="44"/>
      <c r="B122" s="44"/>
      <c r="C122" s="44"/>
      <c r="D122" s="96" t="s">
        <v>159</v>
      </c>
      <c r="E122" s="45"/>
      <c r="F122" s="46">
        <f>F120-F121</f>
        <v>15294</v>
      </c>
    </row>
    <row r="123" spans="1:7" ht="13.5" thickTop="1" x14ac:dyDescent="0.2"/>
    <row r="124" spans="1:7" x14ac:dyDescent="0.2">
      <c r="A124" s="97"/>
      <c r="B124" s="98"/>
      <c r="C124" s="98"/>
      <c r="D124" s="99"/>
      <c r="E124" s="99" t="s">
        <v>160</v>
      </c>
      <c r="F124" s="100">
        <v>4.5</v>
      </c>
    </row>
    <row r="125" spans="1:7" x14ac:dyDescent="0.2">
      <c r="A125" s="101"/>
      <c r="B125" s="102"/>
      <c r="C125" s="102"/>
      <c r="D125" s="103" t="s">
        <v>161</v>
      </c>
      <c r="E125" s="104"/>
      <c r="F125" s="105">
        <f>F122*F124</f>
        <v>68823</v>
      </c>
    </row>
  </sheetData>
  <sheetProtection autoFilter="0"/>
  <autoFilter ref="E9:E68"/>
  <mergeCells count="11">
    <mergeCell ref="A116:D116"/>
    <mergeCell ref="B8:C8"/>
    <mergeCell ref="A74:D74"/>
    <mergeCell ref="A90:D90"/>
    <mergeCell ref="A93:D93"/>
    <mergeCell ref="A98:D98"/>
    <mergeCell ref="A109:D109"/>
    <mergeCell ref="A102:D102"/>
    <mergeCell ref="A104:D104"/>
    <mergeCell ref="A106:D106"/>
    <mergeCell ref="A72:B72"/>
  </mergeCells>
  <conditionalFormatting sqref="E10 E12:E17 E19:E23 E25:E35 E37:E44 E46:E48 E50:E51 E53 E55:E59 E61:E63 E65:E68 E94:E96 E99:E100 E103 E105 E107:E108 E91:E92 E72:E73">
    <cfRule type="expression" dxfId="9" priority="29">
      <formula>$E10&gt;=1</formula>
    </cfRule>
  </conditionalFormatting>
  <conditionalFormatting sqref="E97">
    <cfRule type="expression" dxfId="8" priority="28">
      <formula>$E97&gt;=1</formula>
    </cfRule>
  </conditionalFormatting>
  <conditionalFormatting sqref="E101">
    <cfRule type="expression" dxfId="7" priority="27">
      <formula>$E101&gt;=1</formula>
    </cfRule>
  </conditionalFormatting>
  <conditionalFormatting sqref="E75:E89">
    <cfRule type="expression" dxfId="6" priority="11">
      <formula>$E75&gt;=1</formula>
    </cfRule>
  </conditionalFormatting>
  <conditionalFormatting sqref="E70:E71">
    <cfRule type="expression" dxfId="5" priority="8">
      <formula>$E70&gt;=1</formula>
    </cfRule>
  </conditionalFormatting>
  <conditionalFormatting sqref="E113">
    <cfRule type="expression" dxfId="4" priority="2">
      <formula>$E113&gt;=1</formula>
    </cfRule>
  </conditionalFormatting>
  <conditionalFormatting sqref="E110">
    <cfRule type="expression" dxfId="3" priority="7">
      <formula>$E110&gt;=1</formula>
    </cfRule>
  </conditionalFormatting>
  <conditionalFormatting sqref="E111">
    <cfRule type="expression" dxfId="2" priority="6">
      <formula>$E111&gt;=1</formula>
    </cfRule>
  </conditionalFormatting>
  <conditionalFormatting sqref="E112">
    <cfRule type="expression" dxfId="1" priority="3">
      <formula>$E112&gt;=1</formula>
    </cfRule>
  </conditionalFormatting>
  <conditionalFormatting sqref="E117">
    <cfRule type="expression" dxfId="0" priority="1">
      <formula>$E117&gt;=1</formula>
    </cfRule>
  </conditionalFormatting>
  <dataValidations count="2">
    <dataValidation type="list" allowBlank="1" showInputMessage="1" showErrorMessage="1" sqref="E116">
      <formula1>#REF!</formula1>
    </dataValidation>
    <dataValidation type="list" allowBlank="1" showInputMessage="1" showErrorMessage="1" sqref="E10 E12:E17 E19:E23 E25:E35 E37:E44 E46:E48 E50:E51 E53 E55:E59 E61:E63 E75:E89 E94:E97 E103 E105 E99:E101 E107:E108 E70:E71 E91:E92 E65:E68 E110:E113 E117">
      <formula1>$F$5:$F$6</formula1>
    </dataValidation>
  </dataValidations>
  <printOptions horizontalCentered="1"/>
  <pageMargins left="0.59055118110236227" right="0.51181102362204722" top="0.74803149606299213" bottom="0.74803149606299213" header="0.31496062992125984" footer="0.31496062992125984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C1 CHF</vt:lpstr>
      <vt:lpstr>'C1 CHF'!Obszar_wydruku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Sandro (Schaerer CH)</dc:creator>
  <cp:lastModifiedBy>serwis4</cp:lastModifiedBy>
  <cp:lastPrinted>2024-06-04T09:31:12Z</cp:lastPrinted>
  <dcterms:created xsi:type="dcterms:W3CDTF">2019-11-19T13:25:03Z</dcterms:created>
  <dcterms:modified xsi:type="dcterms:W3CDTF">2024-06-04T13:45:06Z</dcterms:modified>
</cp:coreProperties>
</file>