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wis4\Documents\Dokumenty dla innych\Prezes\cenniki Schaerer\cenniki 2022 Schaerer\"/>
    </mc:Choice>
  </mc:AlternateContent>
  <bookViews>
    <workbookView xWindow="120" yWindow="15" windowWidth="18960" windowHeight="11325"/>
  </bookViews>
  <sheets>
    <sheet name="Table 1" sheetId="1" r:id="rId1"/>
  </sheets>
  <definedNames>
    <definedName name="_xlnm._FilterDatabase" localSheetId="0" hidden="1">'Table 1'!$E$9:$E$72</definedName>
    <definedName name="_xlnm.Print_Area" localSheetId="0">'Table 1'!$A$1:$F$82</definedName>
  </definedNames>
  <calcPr calcId="152511"/>
</workbook>
</file>

<file path=xl/calcChain.xml><?xml version="1.0" encoding="utf-8"?>
<calcChain xmlns="http://schemas.openxmlformats.org/spreadsheetml/2006/main">
  <c r="F72" i="1" l="1"/>
  <c r="F70" i="1"/>
  <c r="F69" i="1"/>
  <c r="F67" i="1"/>
  <c r="F66" i="1"/>
  <c r="F64" i="1"/>
  <c r="F62" i="1"/>
  <c r="F61" i="1"/>
  <c r="F60" i="1"/>
  <c r="F58" i="1"/>
  <c r="F57" i="1"/>
  <c r="F56" i="1"/>
  <c r="F55" i="1"/>
  <c r="F53" i="1"/>
  <c r="F52" i="1"/>
  <c r="F51" i="1"/>
  <c r="F50" i="1"/>
  <c r="F49" i="1"/>
  <c r="F47" i="1"/>
  <c r="F46" i="1"/>
  <c r="F41" i="1"/>
  <c r="F40" i="1"/>
  <c r="F39" i="1"/>
  <c r="F38" i="1"/>
  <c r="F36" i="1"/>
  <c r="F35" i="1"/>
  <c r="F34" i="1"/>
  <c r="F33" i="1"/>
  <c r="F32" i="1"/>
  <c r="F31" i="1"/>
  <c r="F29" i="1"/>
  <c r="F28" i="1"/>
  <c r="F26" i="1"/>
  <c r="F24" i="1"/>
  <c r="F23" i="1"/>
  <c r="F21" i="1"/>
  <c r="F20" i="1"/>
  <c r="F18" i="1"/>
  <c r="F16" i="1"/>
  <c r="F15" i="1"/>
  <c r="F14" i="1"/>
  <c r="F12" i="1"/>
  <c r="F11" i="1"/>
  <c r="F10" i="1"/>
  <c r="F76" i="1" l="1"/>
  <c r="F77" i="1" s="1"/>
  <c r="F78" i="1" s="1"/>
  <c r="F79" i="1" s="1"/>
  <c r="F82" i="1" s="1"/>
</calcChain>
</file>

<file path=xl/sharedStrings.xml><?xml version="1.0" encoding="utf-8"?>
<sst xmlns="http://schemas.openxmlformats.org/spreadsheetml/2006/main" count="138" uniqueCount="127">
  <si>
    <t>1L, N, PE: 220 - 240V~ 50 / 60Hz, 1 x 10A</t>
  </si>
  <si>
    <t>1L, N, PE: 220 - 240V~ 50 / 60Hz, 1 x 16A</t>
  </si>
  <si>
    <t>3L, N, PE: 380 - 415V 3N~ 50 / 60Hz, 3 x 16A</t>
  </si>
  <si>
    <t>Powersteam</t>
  </si>
  <si>
    <t>Hot &amp; Cold</t>
  </si>
  <si>
    <t>Best Foam™</t>
  </si>
  <si>
    <t>B50</t>
  </si>
  <si>
    <t>B51</t>
  </si>
  <si>
    <t>B60</t>
  </si>
  <si>
    <t>B61</t>
  </si>
  <si>
    <t>B62</t>
  </si>
  <si>
    <t>B63</t>
  </si>
  <si>
    <t>B64</t>
  </si>
  <si>
    <r>
      <rPr>
        <sz val="10"/>
        <color rgb="FFFF7800"/>
        <rFont val="Arial"/>
        <family val="2"/>
      </rPr>
      <t>Cup &amp; Cool</t>
    </r>
  </si>
  <si>
    <t>B70</t>
  </si>
  <si>
    <t>B71</t>
  </si>
  <si>
    <t>B72</t>
  </si>
  <si>
    <t>B73</t>
  </si>
  <si>
    <t>B80</t>
  </si>
  <si>
    <t>B81</t>
  </si>
  <si>
    <t>B82</t>
  </si>
  <si>
    <t>B90</t>
  </si>
  <si>
    <t>B100</t>
  </si>
  <si>
    <t>B110</t>
  </si>
  <si>
    <t>B120</t>
  </si>
  <si>
    <t>B121</t>
  </si>
  <si>
    <t>B130</t>
  </si>
  <si>
    <t>Schaerer Coffee Soul</t>
  </si>
  <si>
    <t>Cennik</t>
  </si>
  <si>
    <t xml:space="preserve">Ceny netto (bez podatku VAT). Producent zastrzega prawo do zmiany cen !      </t>
  </si>
  <si>
    <t>W zamówieniu należy podać odpowiednie kody opcji wyposażenia.</t>
  </si>
  <si>
    <t xml:space="preserve">Art. Nr    </t>
  </si>
  <si>
    <t>Opis</t>
  </si>
  <si>
    <t>Wersja podstawowa (wyjściowa)</t>
  </si>
  <si>
    <t>Cena netto CHF</t>
  </si>
  <si>
    <t>Filtr</t>
  </si>
  <si>
    <t>Moc</t>
  </si>
  <si>
    <t>Młynek</t>
  </si>
  <si>
    <t>System proszku</t>
  </si>
  <si>
    <t>System mleczny</t>
  </si>
  <si>
    <t>Wylot pary</t>
  </si>
  <si>
    <t>Wrzątek</t>
  </si>
  <si>
    <t>Dodatkowe wyposażenie</t>
  </si>
  <si>
    <t>System płatniczy</t>
  </si>
  <si>
    <t>Wyposażenie</t>
  </si>
  <si>
    <t>Boczna lodówka</t>
  </si>
  <si>
    <t>Akcesoria</t>
  </si>
  <si>
    <t>Podgrzewacz filiżanek</t>
  </si>
  <si>
    <t>Lodówka pod ekspres</t>
  </si>
  <si>
    <t>Zewnętrzne zbiorniki na wodę/ścieki</t>
  </si>
  <si>
    <t>Podajnik kubków</t>
  </si>
  <si>
    <t>Podajnik kubków pod ekspresem</t>
  </si>
  <si>
    <t>KURS CHF/PLN</t>
  </si>
  <si>
    <t>Cena po rabacie zł</t>
  </si>
  <si>
    <t>Ekspres Coffee Soul 8"</t>
  </si>
  <si>
    <t>SOUL 8 calowym wyświetlaczem dotykowym
1 młynek z pojemnikiem na ziarno 1200g, bojler wody 2kW lub 3kW dla kawy i herbaty, wylewka wrzątku do herbaty (z lewej strony lub centralnie), 
Uptime! System odkamieniania.
System telemetrii Schaerer Coffee Link</t>
  </si>
  <si>
    <t>bojler wrzątku (trzeci bojler)</t>
  </si>
  <si>
    <t>możliwość wydawania wrzątku (do herbaty) podczas parzenia kawy</t>
  </si>
  <si>
    <t>bojler pary</t>
  </si>
  <si>
    <r>
      <t>wymagany dla systemu mlecznego Best Foam</t>
    </r>
    <r>
      <rPr>
        <b/>
        <vertAlign val="superscript"/>
        <sz val="10"/>
        <rFont val="Arial"/>
        <family val="2"/>
        <charset val="238"/>
      </rPr>
      <t>TM</t>
    </r>
    <r>
      <rPr>
        <b/>
        <sz val="10"/>
        <rFont val="Arial"/>
        <family val="2"/>
        <charset val="238"/>
      </rPr>
      <t xml:space="preserve"> lub wylotu pary</t>
    </r>
  </si>
  <si>
    <t>drugi młynek z prawej strony</t>
  </si>
  <si>
    <t>system proszku</t>
  </si>
  <si>
    <t>podwójny system proszku</t>
  </si>
  <si>
    <t>pojemność 2000 g (czekolada itp.)</t>
  </si>
  <si>
    <t>pojemność  2 x 1000 g (2xczekolada itp.)</t>
  </si>
  <si>
    <t>przystosowany tylko do lodówki Schaerer</t>
  </si>
  <si>
    <t>przystosowany do dowolnej lodówki na mleko</t>
  </si>
  <si>
    <t>wylot pary bez czujnika temperatury</t>
  </si>
  <si>
    <t>wylewka wrzątku z lewej strony</t>
  </si>
  <si>
    <t>wylewka wrzątku w wylewce kawy</t>
  </si>
  <si>
    <t>(do herbaty)</t>
  </si>
  <si>
    <t>rekomendowane w przypadku samoobsługi ekspresu</t>
  </si>
  <si>
    <t>moduł przyspieszający wydawanie kawy</t>
  </si>
  <si>
    <t>rekomendowany dla kaw (czarnych) o pojemności powyżej 0,2L</t>
  </si>
  <si>
    <t>dodatkowy wylot wody</t>
  </si>
  <si>
    <t>dodatkowy wylot wody dla Americano</t>
  </si>
  <si>
    <t>chłodnica wylotu kawy do zimnych napojów, zawiera także art. 140 oraz 150</t>
  </si>
  <si>
    <t>zestaw zamków na kluczyk</t>
  </si>
  <si>
    <t>pojemnik(i) na ziarno, pojemnik na proszek, panel dotykowy                                                                    </t>
  </si>
  <si>
    <t>podwyższone nóżki 40 mm</t>
  </si>
  <si>
    <t>wyższe o 40mm (4szt., jeden zestaw do lodówki albo ekspresu)</t>
  </si>
  <si>
    <t>fusy kawowe pod blatem</t>
  </si>
  <si>
    <t>zrzut fusów pod blat przez otwór w maszynie oraz blacie</t>
  </si>
  <si>
    <t>wrzutnik monet w obudowie</t>
  </si>
  <si>
    <t>z prawej lub lewej strony (wolnostojący)</t>
  </si>
  <si>
    <t>obudowa na wrzutnik monet</t>
  </si>
  <si>
    <t>z prawej lub lewej strony (wolnostojąca)</t>
  </si>
  <si>
    <t>wrzutnik monet wydający resztę
w obudowie</t>
  </si>
  <si>
    <t>obudowa na wrzutnik monet wydający resztę</t>
  </si>
  <si>
    <t>boczna lodówka czarna SCS 10l (można podłączyć tylko do jednego ekspresu)</t>
  </si>
  <si>
    <t>boczna lodówka SCS 10l czarna do systemu Centre Milk (można podłączyć do dwóch ekspresów) albo Twin/Backup Milk (2 rodzaje mleka)</t>
  </si>
  <si>
    <t>wymagane wyposażenie 60 albo 61</t>
  </si>
  <si>
    <t>wymagane wyposażenie. 62 albo 63</t>
  </si>
  <si>
    <t>lodówka na blacie</t>
  </si>
  <si>
    <t>lodówka pod blatem</t>
  </si>
  <si>
    <t>Centre Milk na blacie</t>
  </si>
  <si>
    <t>Centre Milk pod blatem</t>
  </si>
  <si>
    <t>zestaw do montażu lodówki B50 z prawej lub lewej strony.</t>
  </si>
  <si>
    <t>zestaw do montażu lodówki B50 pod blatem</t>
  </si>
  <si>
    <t>zestaw do montażu lodówki B51 na blacie</t>
  </si>
  <si>
    <t>zestaw do montażu lodówki B51 pod blatem</t>
  </si>
  <si>
    <t>Cup &amp; Cool wąski</t>
  </si>
  <si>
    <t>Cup &amp; Cool szeroki</t>
  </si>
  <si>
    <t>Cup &amp; Cool szeroki Centre Milk</t>
  </si>
  <si>
    <t>wymiary 286 x 587 x 566 wąski z podświetleniem</t>
  </si>
  <si>
    <t>wymiary 368 x 587 x 566 szeroki z podświetleniem</t>
  </si>
  <si>
    <t>szeroki z podświetleniem do systemu Centre Milk (można podłączyć do dwóch ekspresów)</t>
  </si>
  <si>
    <t>podgrzewacz filiżanek wąski</t>
  </si>
  <si>
    <t>podgrzewacz filiżanek wąski z podświetleniem</t>
  </si>
  <si>
    <t>podgrzewacz filiżanek szeroki</t>
  </si>
  <si>
    <t>podgrzewacz filiżanek z podświetleniem szeroki</t>
  </si>
  <si>
    <t>lodówka pod ekspres 9,5L</t>
  </si>
  <si>
    <t>sondy do wody i ścieków</t>
  </si>
  <si>
    <t>podłączenie do zewnętrznego zbiornika na wodę i zbiornika na ścieki</t>
  </si>
  <si>
    <t>sonda do pojemnika wody</t>
  </si>
  <si>
    <t>podłączenie do zewnętrznego zbiornika na wodę</t>
  </si>
  <si>
    <t>podajnik kubków srebrny</t>
  </si>
  <si>
    <t>podajnik kubków czarny</t>
  </si>
  <si>
    <t>podajnik kubków pod ekspres</t>
  </si>
  <si>
    <t>na trzy wielkości kubków</t>
  </si>
  <si>
    <t>1 fazowe</t>
  </si>
  <si>
    <t>3 fazowe</t>
  </si>
  <si>
    <t>Ilość zestawów</t>
  </si>
  <si>
    <t>Rabat</t>
  </si>
  <si>
    <t>Cena po rabacie CHF</t>
  </si>
  <si>
    <t>ważny od  1.01.2022 
zamówienia produkcji do 30.04.2022
koniec produkcji 30.06.2022)</t>
  </si>
  <si>
    <t>Best Foam™ z czujnikiem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</si>
</sst>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,##0.00\ &quot;zł&quot;"/>
  </numFmts>
  <fonts count="28" x14ac:knownFonts="1">
    <font>
      <sz val="10"/>
      <color rgb="FF000000"/>
      <name val="Times New Roman"/>
      <charset val="204"/>
    </font>
    <font>
      <b/>
      <sz val="10"/>
      <name val="Arial"/>
      <family val="2"/>
    </font>
    <font>
      <sz val="10"/>
      <name val="Arial"/>
      <family val="2"/>
    </font>
    <font>
      <sz val="10"/>
      <color rgb="FF171717"/>
      <name val="Arial"/>
      <family val="2"/>
    </font>
    <font>
      <sz val="10"/>
      <color rgb="FF000000"/>
      <name val="Arial"/>
      <family val="2"/>
    </font>
    <font>
      <b/>
      <sz val="10"/>
      <color rgb="FF171717"/>
      <name val="Arial"/>
      <family val="2"/>
    </font>
    <font>
      <sz val="10"/>
      <color rgb="FF000000"/>
      <name val="Times New Roman"/>
      <family val="1"/>
    </font>
    <font>
      <sz val="9"/>
      <color rgb="FF555655"/>
      <name val="Arial"/>
      <family val="2"/>
    </font>
    <font>
      <b/>
      <sz val="16"/>
      <color rgb="FF555655"/>
      <name val="Arial"/>
      <family val="2"/>
    </font>
    <font>
      <sz val="10"/>
      <color rgb="FFF0872C"/>
      <name val="Arial"/>
      <family val="2"/>
    </font>
    <font>
      <sz val="10"/>
      <color rgb="FFFF78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charset val="204"/>
    </font>
    <font>
      <sz val="10"/>
      <color theme="0"/>
      <name val="Arial"/>
      <family val="2"/>
    </font>
    <font>
      <sz val="10"/>
      <color theme="0" tint="-0.14999847407452621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10"/>
      <color rgb="FF171717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7" fillId="0" borderId="0"/>
  </cellStyleXfs>
  <cellXfs count="86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 indent="3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left" vertical="top"/>
    </xf>
    <xf numFmtId="164" fontId="4" fillId="2" borderId="1" xfId="0" applyNumberFormat="1" applyFont="1" applyFill="1" applyBorder="1" applyAlignment="1">
      <alignment horizontal="left" vertical="top" wrapText="1"/>
    </xf>
    <xf numFmtId="164" fontId="3" fillId="0" borderId="1" xfId="1" applyNumberFormat="1" applyFont="1" applyFill="1" applyBorder="1" applyAlignment="1">
      <alignment horizontal="right" vertical="top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left" vertical="center"/>
    </xf>
    <xf numFmtId="1" fontId="11" fillId="2" borderId="1" xfId="1" applyNumberFormat="1" applyFont="1" applyFill="1" applyBorder="1" applyAlignment="1" applyProtection="1">
      <alignment horizontal="center" vertical="center"/>
      <protection locked="0"/>
    </xf>
    <xf numFmtId="9" fontId="11" fillId="2" borderId="1" xfId="2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4" fontId="2" fillId="0" borderId="3" xfId="1" applyFont="1" applyFill="1" applyBorder="1" applyAlignment="1">
      <alignment horizontal="right" vertical="top" wrapText="1"/>
    </xf>
    <xf numFmtId="0" fontId="4" fillId="0" borderId="3" xfId="0" applyFont="1" applyFill="1" applyBorder="1" applyAlignment="1" applyProtection="1">
      <alignment horizontal="center" vertical="top"/>
      <protection locked="0"/>
    </xf>
    <xf numFmtId="164" fontId="4" fillId="0" borderId="3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164" fontId="2" fillId="0" borderId="0" xfId="1" applyFont="1" applyFill="1" applyBorder="1" applyAlignment="1">
      <alignment horizontal="right" vertical="top" wrapText="1"/>
    </xf>
    <xf numFmtId="0" fontId="4" fillId="0" borderId="0" xfId="0" applyFont="1" applyFill="1" applyBorder="1" applyAlignment="1" applyProtection="1">
      <alignment horizontal="center" vertical="top"/>
      <protection locked="0"/>
    </xf>
    <xf numFmtId="164" fontId="4" fillId="0" borderId="0" xfId="0" applyNumberFormat="1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164" fontId="2" fillId="0" borderId="4" xfId="1" applyFont="1" applyFill="1" applyBorder="1" applyAlignment="1">
      <alignment horizontal="right" vertical="top" wrapText="1"/>
    </xf>
    <xf numFmtId="0" fontId="4" fillId="0" borderId="4" xfId="0" applyFont="1" applyFill="1" applyBorder="1" applyAlignment="1" applyProtection="1">
      <alignment horizontal="center" vertical="top"/>
      <protection locked="0"/>
    </xf>
    <xf numFmtId="164" fontId="4" fillId="0" borderId="4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 wrapText="1"/>
    </xf>
    <xf numFmtId="0" fontId="17" fillId="3" borderId="3" xfId="0" applyFont="1" applyFill="1" applyBorder="1" applyAlignment="1">
      <alignment horizontal="right" vertical="top"/>
    </xf>
    <xf numFmtId="165" fontId="17" fillId="3" borderId="3" xfId="0" applyNumberFormat="1" applyFont="1" applyFill="1" applyBorder="1" applyAlignment="1">
      <alignment horizontal="right" vertical="top"/>
    </xf>
    <xf numFmtId="0" fontId="4" fillId="3" borderId="4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 wrapText="1"/>
    </xf>
    <xf numFmtId="0" fontId="18" fillId="3" borderId="4" xfId="0" applyFont="1" applyFill="1" applyBorder="1" applyAlignment="1">
      <alignment horizontal="left" vertical="center"/>
    </xf>
    <xf numFmtId="0" fontId="17" fillId="3" borderId="4" xfId="0" applyFont="1" applyFill="1" applyBorder="1" applyAlignment="1">
      <alignment horizontal="center"/>
    </xf>
    <xf numFmtId="165" fontId="18" fillId="3" borderId="4" xfId="0" applyNumberFormat="1" applyFont="1" applyFill="1" applyBorder="1" applyAlignment="1">
      <alignment horizontal="right" vertical="top"/>
    </xf>
    <xf numFmtId="0" fontId="19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164" fontId="20" fillId="0" borderId="1" xfId="0" applyNumberFormat="1" applyFont="1" applyFill="1" applyBorder="1" applyAlignment="1">
      <alignment horizontal="left" vertical="top"/>
    </xf>
    <xf numFmtId="0" fontId="20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vertical="top" wrapText="1"/>
    </xf>
    <xf numFmtId="164" fontId="22" fillId="0" borderId="1" xfId="1" applyNumberFormat="1" applyFont="1" applyFill="1" applyBorder="1" applyAlignment="1">
      <alignment horizontal="right" vertical="top" wrapText="1"/>
    </xf>
    <xf numFmtId="0" fontId="23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164" fontId="26" fillId="0" borderId="1" xfId="0" applyNumberFormat="1" applyFont="1" applyFill="1" applyBorder="1" applyAlignment="1">
      <alignment horizontal="left" vertical="top"/>
    </xf>
    <xf numFmtId="0" fontId="26" fillId="0" borderId="1" xfId="0" applyFont="1" applyFill="1" applyBorder="1" applyAlignment="1">
      <alignment horizontal="center" vertical="top"/>
    </xf>
    <xf numFmtId="0" fontId="19" fillId="0" borderId="1" xfId="3" applyFont="1" applyFill="1" applyBorder="1" applyAlignment="1">
      <alignment horizontal="left" vertical="top" wrapText="1"/>
    </xf>
    <xf numFmtId="0" fontId="2" fillId="0" borderId="1" xfId="3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4" fillId="0" borderId="1" xfId="3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</cellXfs>
  <cellStyles count="4">
    <cellStyle name="Dziesiętny" xfId="1" builtinId="3"/>
    <cellStyle name="Normalny" xfId="0" builtinId="0"/>
    <cellStyle name="Normalny 2" xfId="3"/>
    <cellStyle name="Procentowy" xfId="2" builtinId="5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866699</xdr:colOff>
      <xdr:row>2</xdr:row>
      <xdr:rowOff>1578736</xdr:rowOff>
    </xdr:to>
    <xdr:pic>
      <xdr:nvPicPr>
        <xdr:cNvPr id="8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8675"/>
          <a:ext cx="1342949" cy="15787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1280719</xdr:colOff>
      <xdr:row>1</xdr:row>
      <xdr:rowOff>466725</xdr:rowOff>
    </xdr:to>
    <xdr:pic>
      <xdr:nvPicPr>
        <xdr:cNvPr id="15" name="Grafik 14" descr="C:\Users\sandro.bianchi\Downloads\SV_Schaerer_logo2017_rgb_with_payoff-01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56969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327772</xdr:colOff>
      <xdr:row>2</xdr:row>
      <xdr:rowOff>257735</xdr:rowOff>
    </xdr:from>
    <xdr:to>
      <xdr:col>5</xdr:col>
      <xdr:colOff>504265</xdr:colOff>
      <xdr:row>2</xdr:row>
      <xdr:rowOff>1195856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1072" y="1086410"/>
          <a:ext cx="1957668" cy="938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zoomScaleNormal="100" workbookViewId="0">
      <selection activeCell="B72" sqref="B72"/>
    </sheetView>
  </sheetViews>
  <sheetFormatPr defaultColWidth="9.33203125" defaultRowHeight="12.75" x14ac:dyDescent="0.2"/>
  <cols>
    <col min="1" max="1" width="8.33203125" style="1" customWidth="1"/>
    <col min="2" max="2" width="41.83203125" style="1" customWidth="1"/>
    <col min="3" max="3" width="78.5" style="1" customWidth="1"/>
    <col min="4" max="4" width="20.6640625" style="1" customWidth="1"/>
    <col min="5" max="5" width="10.5" style="25" customWidth="1"/>
    <col min="6" max="6" width="14.83203125" style="1" customWidth="1"/>
    <col min="7" max="16384" width="9.33203125" style="1"/>
  </cols>
  <sheetData>
    <row r="1" spans="1:9" ht="20.25" x14ac:dyDescent="0.2">
      <c r="F1" s="2" t="s">
        <v>28</v>
      </c>
    </row>
    <row r="2" spans="1:9" ht="45" customHeight="1" x14ac:dyDescent="0.2">
      <c r="D2" s="84" t="s">
        <v>125</v>
      </c>
      <c r="E2" s="85"/>
      <c r="F2" s="85"/>
    </row>
    <row r="3" spans="1:9" ht="131.44999999999999" customHeight="1" x14ac:dyDescent="0.2"/>
    <row r="4" spans="1:9" ht="20.25" x14ac:dyDescent="0.2">
      <c r="A4" s="30" t="s">
        <v>27</v>
      </c>
    </row>
    <row r="5" spans="1:9" x14ac:dyDescent="0.2">
      <c r="A5" s="3" t="s">
        <v>29</v>
      </c>
    </row>
    <row r="6" spans="1:9" ht="38.25" customHeight="1" x14ac:dyDescent="0.2">
      <c r="A6" s="4" t="s">
        <v>30</v>
      </c>
    </row>
    <row r="7" spans="1:9" ht="1.1499999999999999" customHeight="1" x14ac:dyDescent="0.2"/>
    <row r="8" spans="1:9" ht="15.6" customHeight="1" x14ac:dyDescent="0.2">
      <c r="A8" s="5" t="s">
        <v>31</v>
      </c>
      <c r="B8" s="47" t="s">
        <v>32</v>
      </c>
      <c r="C8" s="47"/>
      <c r="D8" s="5" t="s">
        <v>34</v>
      </c>
      <c r="E8" s="50" t="s">
        <v>35</v>
      </c>
      <c r="F8" s="15"/>
    </row>
    <row r="9" spans="1:9" ht="15.95" customHeight="1" x14ac:dyDescent="0.2">
      <c r="A9" s="8"/>
      <c r="B9" s="49" t="s">
        <v>33</v>
      </c>
      <c r="C9" s="7"/>
      <c r="D9" s="7"/>
      <c r="E9" s="28">
        <v>1</v>
      </c>
      <c r="F9" s="8"/>
      <c r="I9" s="27">
        <v>1</v>
      </c>
    </row>
    <row r="10" spans="1:9" ht="76.5" x14ac:dyDescent="0.2">
      <c r="A10" s="60">
        <v>10</v>
      </c>
      <c r="B10" s="60" t="s">
        <v>54</v>
      </c>
      <c r="C10" s="61" t="s">
        <v>55</v>
      </c>
      <c r="D10" s="62">
        <v>11276</v>
      </c>
      <c r="E10" s="63">
        <v>1</v>
      </c>
      <c r="F10" s="62">
        <f>D10*E10</f>
        <v>11276</v>
      </c>
    </row>
    <row r="11" spans="1:9" ht="15.6" customHeight="1" x14ac:dyDescent="0.2">
      <c r="A11" s="11">
        <v>15</v>
      </c>
      <c r="B11" s="64" t="s">
        <v>56</v>
      </c>
      <c r="C11" s="64" t="s">
        <v>57</v>
      </c>
      <c r="D11" s="16">
        <v>930</v>
      </c>
      <c r="E11" s="26"/>
      <c r="F11" s="16">
        <f t="shared" ref="F11:F12" si="0">D11*E11</f>
        <v>0</v>
      </c>
    </row>
    <row r="12" spans="1:9" ht="25.5" customHeight="1" x14ac:dyDescent="0.2">
      <c r="A12" s="66">
        <v>20</v>
      </c>
      <c r="B12" s="65" t="s">
        <v>58</v>
      </c>
      <c r="C12" s="65" t="s">
        <v>59</v>
      </c>
      <c r="D12" s="62">
        <v>445</v>
      </c>
      <c r="E12" s="63">
        <v>1</v>
      </c>
      <c r="F12" s="62">
        <f t="shared" si="0"/>
        <v>445</v>
      </c>
    </row>
    <row r="13" spans="1:9" ht="15.95" customHeight="1" x14ac:dyDescent="0.2">
      <c r="A13" s="8"/>
      <c r="B13" s="49" t="s">
        <v>36</v>
      </c>
      <c r="C13" s="7"/>
      <c r="D13" s="17"/>
      <c r="E13" s="28">
        <v>1</v>
      </c>
      <c r="F13" s="8"/>
    </row>
    <row r="14" spans="1:9" ht="12.75" customHeight="1" x14ac:dyDescent="0.2">
      <c r="A14" s="9">
        <v>30</v>
      </c>
      <c r="B14" s="80" t="s">
        <v>120</v>
      </c>
      <c r="C14" s="10" t="s">
        <v>0</v>
      </c>
      <c r="D14" s="18">
        <v>0</v>
      </c>
      <c r="E14" s="26"/>
      <c r="F14" s="16">
        <f t="shared" ref="F14:F16" si="1">D14*E14</f>
        <v>0</v>
      </c>
    </row>
    <row r="15" spans="1:9" ht="15" customHeight="1" x14ac:dyDescent="0.2">
      <c r="A15" s="60">
        <v>40</v>
      </c>
      <c r="B15" s="81" t="s">
        <v>120</v>
      </c>
      <c r="C15" s="67" t="s">
        <v>1</v>
      </c>
      <c r="D15" s="68">
        <v>0</v>
      </c>
      <c r="E15" s="63">
        <v>1</v>
      </c>
      <c r="F15" s="62">
        <f t="shared" si="1"/>
        <v>0</v>
      </c>
    </row>
    <row r="16" spans="1:9" ht="15" customHeight="1" x14ac:dyDescent="0.2">
      <c r="A16" s="9">
        <v>50</v>
      </c>
      <c r="B16" s="80" t="s">
        <v>121</v>
      </c>
      <c r="C16" s="13" t="s">
        <v>2</v>
      </c>
      <c r="D16" s="18"/>
      <c r="E16" s="26"/>
      <c r="F16" s="16">
        <f t="shared" si="1"/>
        <v>0</v>
      </c>
    </row>
    <row r="17" spans="1:6" ht="15.95" customHeight="1" x14ac:dyDescent="0.2">
      <c r="A17" s="8"/>
      <c r="B17" s="29" t="s">
        <v>37</v>
      </c>
      <c r="C17" s="7"/>
      <c r="D17" s="17"/>
      <c r="E17" s="28">
        <v>1</v>
      </c>
      <c r="F17" s="8"/>
    </row>
    <row r="18" spans="1:6" ht="14.1" customHeight="1" x14ac:dyDescent="0.2">
      <c r="A18" s="9">
        <v>60</v>
      </c>
      <c r="B18" s="65" t="s">
        <v>60</v>
      </c>
      <c r="C18" s="12"/>
      <c r="D18" s="16">
        <v>468</v>
      </c>
      <c r="E18" s="26"/>
      <c r="F18" s="16">
        <f>D18*E18</f>
        <v>0</v>
      </c>
    </row>
    <row r="19" spans="1:6" ht="15.95" customHeight="1" x14ac:dyDescent="0.2">
      <c r="A19" s="8"/>
      <c r="B19" s="49" t="s">
        <v>38</v>
      </c>
      <c r="C19" s="7"/>
      <c r="D19" s="17"/>
      <c r="E19" s="28">
        <v>1</v>
      </c>
      <c r="F19" s="8"/>
    </row>
    <row r="20" spans="1:6" x14ac:dyDescent="0.2">
      <c r="A20" s="60">
        <v>70</v>
      </c>
      <c r="B20" s="65" t="s">
        <v>61</v>
      </c>
      <c r="C20" s="65" t="s">
        <v>63</v>
      </c>
      <c r="D20" s="62">
        <v>723</v>
      </c>
      <c r="E20" s="63"/>
      <c r="F20" s="62">
        <f t="shared" ref="F20:F21" si="2">D20*E20</f>
        <v>0</v>
      </c>
    </row>
    <row r="21" spans="1:6" x14ac:dyDescent="0.2">
      <c r="A21" s="9">
        <v>80</v>
      </c>
      <c r="B21" s="64" t="s">
        <v>62</v>
      </c>
      <c r="C21" s="64" t="s">
        <v>64</v>
      </c>
      <c r="D21" s="16">
        <v>947</v>
      </c>
      <c r="E21" s="26"/>
      <c r="F21" s="16">
        <f t="shared" si="2"/>
        <v>0</v>
      </c>
    </row>
    <row r="22" spans="1:6" ht="14.1" customHeight="1" x14ac:dyDescent="0.2">
      <c r="A22" s="8"/>
      <c r="B22" s="49" t="s">
        <v>39</v>
      </c>
      <c r="C22" s="7"/>
      <c r="D22" s="17"/>
      <c r="E22" s="28">
        <v>1</v>
      </c>
      <c r="F22" s="8"/>
    </row>
    <row r="23" spans="1:6" ht="15" customHeight="1" x14ac:dyDescent="0.2">
      <c r="A23" s="70">
        <v>90</v>
      </c>
      <c r="B23" s="70" t="s">
        <v>5</v>
      </c>
      <c r="C23" s="71" t="s">
        <v>65</v>
      </c>
      <c r="D23" s="72">
        <v>1425</v>
      </c>
      <c r="E23" s="73"/>
      <c r="F23" s="72">
        <f t="shared" ref="F23:F24" si="3">D23*E23</f>
        <v>0</v>
      </c>
    </row>
    <row r="24" spans="1:6" ht="15" customHeight="1" x14ac:dyDescent="0.2">
      <c r="A24" s="60">
        <v>100</v>
      </c>
      <c r="B24" s="60" t="s">
        <v>126</v>
      </c>
      <c r="C24" s="69" t="s">
        <v>66</v>
      </c>
      <c r="D24" s="62">
        <v>1542</v>
      </c>
      <c r="E24" s="63">
        <v>1</v>
      </c>
      <c r="F24" s="62">
        <f t="shared" si="3"/>
        <v>1542</v>
      </c>
    </row>
    <row r="25" spans="1:6" ht="15.95" customHeight="1" x14ac:dyDescent="0.2">
      <c r="A25" s="8"/>
      <c r="B25" s="29" t="s">
        <v>40</v>
      </c>
      <c r="C25" s="7"/>
      <c r="D25" s="17"/>
      <c r="E25" s="28">
        <v>1</v>
      </c>
      <c r="F25" s="8"/>
    </row>
    <row r="26" spans="1:6" ht="15" customHeight="1" x14ac:dyDescent="0.2">
      <c r="A26" s="9">
        <v>110</v>
      </c>
      <c r="B26" s="9" t="s">
        <v>3</v>
      </c>
      <c r="C26" s="64" t="s">
        <v>67</v>
      </c>
      <c r="D26" s="16">
        <v>445</v>
      </c>
      <c r="E26" s="26"/>
      <c r="F26" s="16">
        <f>D26*E26</f>
        <v>0</v>
      </c>
    </row>
    <row r="27" spans="1:6" ht="15.95" customHeight="1" x14ac:dyDescent="0.2">
      <c r="A27" s="8"/>
      <c r="B27" s="49" t="s">
        <v>41</v>
      </c>
      <c r="C27" s="7"/>
      <c r="D27" s="17"/>
      <c r="E27" s="28">
        <v>1</v>
      </c>
      <c r="F27" s="8"/>
    </row>
    <row r="28" spans="1:6" ht="15" customHeight="1" x14ac:dyDescent="0.2">
      <c r="A28" s="9">
        <v>120</v>
      </c>
      <c r="B28" s="64" t="s">
        <v>68</v>
      </c>
      <c r="C28" s="64" t="s">
        <v>70</v>
      </c>
      <c r="D28" s="18">
        <v>0</v>
      </c>
      <c r="E28" s="26"/>
      <c r="F28" s="16">
        <f t="shared" ref="F28:F29" si="4">D28*E28</f>
        <v>0</v>
      </c>
    </row>
    <row r="29" spans="1:6" ht="15" customHeight="1" x14ac:dyDescent="0.2">
      <c r="A29" s="60">
        <v>130</v>
      </c>
      <c r="B29" s="65" t="s">
        <v>69</v>
      </c>
      <c r="C29" s="65" t="s">
        <v>71</v>
      </c>
      <c r="D29" s="68">
        <v>0</v>
      </c>
      <c r="E29" s="63">
        <v>1</v>
      </c>
      <c r="F29" s="62">
        <f t="shared" si="4"/>
        <v>0</v>
      </c>
    </row>
    <row r="30" spans="1:6" ht="15.95" customHeight="1" x14ac:dyDescent="0.2">
      <c r="A30" s="8"/>
      <c r="B30" s="49" t="s">
        <v>42</v>
      </c>
      <c r="C30" s="7"/>
      <c r="D30" s="17"/>
      <c r="E30" s="28">
        <v>1</v>
      </c>
      <c r="F30" s="8"/>
    </row>
    <row r="31" spans="1:6" ht="29.25" customHeight="1" x14ac:dyDescent="0.2">
      <c r="A31" s="60">
        <v>140</v>
      </c>
      <c r="B31" s="65" t="s">
        <v>72</v>
      </c>
      <c r="C31" s="65" t="s">
        <v>73</v>
      </c>
      <c r="D31" s="62">
        <v>261</v>
      </c>
      <c r="E31" s="63"/>
      <c r="F31" s="62">
        <f t="shared" ref="F31:F36" si="5">D31*E31</f>
        <v>0</v>
      </c>
    </row>
    <row r="32" spans="1:6" ht="15" customHeight="1" x14ac:dyDescent="0.2">
      <c r="A32" s="9">
        <v>150</v>
      </c>
      <c r="B32" s="64" t="s">
        <v>74</v>
      </c>
      <c r="C32" s="64" t="s">
        <v>75</v>
      </c>
      <c r="D32" s="16">
        <v>261</v>
      </c>
      <c r="E32" s="26"/>
      <c r="F32" s="16">
        <f t="shared" si="5"/>
        <v>0</v>
      </c>
    </row>
    <row r="33" spans="1:6" ht="15" customHeight="1" x14ac:dyDescent="0.2">
      <c r="A33" s="9">
        <v>160</v>
      </c>
      <c r="B33" s="64" t="s">
        <v>4</v>
      </c>
      <c r="C33" s="64" t="s">
        <v>76</v>
      </c>
      <c r="D33" s="16">
        <v>879</v>
      </c>
      <c r="E33" s="26"/>
      <c r="F33" s="16">
        <f t="shared" si="5"/>
        <v>0</v>
      </c>
    </row>
    <row r="34" spans="1:6" ht="25.5" x14ac:dyDescent="0.2">
      <c r="A34" s="9">
        <v>170</v>
      </c>
      <c r="B34" s="64" t="s">
        <v>77</v>
      </c>
      <c r="C34" s="64" t="s">
        <v>78</v>
      </c>
      <c r="D34" s="16">
        <v>466</v>
      </c>
      <c r="E34" s="26"/>
      <c r="F34" s="16">
        <f t="shared" si="5"/>
        <v>0</v>
      </c>
    </row>
    <row r="35" spans="1:6" ht="14.1" customHeight="1" x14ac:dyDescent="0.2">
      <c r="A35" s="9">
        <v>180</v>
      </c>
      <c r="B35" s="64" t="s">
        <v>79</v>
      </c>
      <c r="C35" s="64" t="s">
        <v>80</v>
      </c>
      <c r="D35" s="16">
        <v>219</v>
      </c>
      <c r="E35" s="26"/>
      <c r="F35" s="16">
        <f t="shared" si="5"/>
        <v>0</v>
      </c>
    </row>
    <row r="36" spans="1:6" x14ac:dyDescent="0.2">
      <c r="A36" s="9">
        <v>190</v>
      </c>
      <c r="B36" s="64" t="s">
        <v>81</v>
      </c>
      <c r="C36" s="64" t="s">
        <v>82</v>
      </c>
      <c r="D36" s="16">
        <v>60</v>
      </c>
      <c r="E36" s="26"/>
      <c r="F36" s="16">
        <f t="shared" si="5"/>
        <v>0</v>
      </c>
    </row>
    <row r="37" spans="1:6" ht="16.350000000000001" customHeight="1" x14ac:dyDescent="0.2">
      <c r="A37" s="8"/>
      <c r="B37" s="49" t="s">
        <v>43</v>
      </c>
      <c r="C37" s="6"/>
      <c r="D37" s="17"/>
      <c r="E37" s="28">
        <v>1</v>
      </c>
      <c r="F37" s="8"/>
    </row>
    <row r="38" spans="1:6" ht="12.75" customHeight="1" x14ac:dyDescent="0.2">
      <c r="A38" s="11">
        <v>200</v>
      </c>
      <c r="B38" s="9" t="s">
        <v>83</v>
      </c>
      <c r="C38" s="11" t="s">
        <v>84</v>
      </c>
      <c r="D38" s="16">
        <v>1752</v>
      </c>
      <c r="E38" s="26"/>
      <c r="F38" s="16">
        <f t="shared" ref="F38:F41" si="6">D38*E38</f>
        <v>0</v>
      </c>
    </row>
    <row r="39" spans="1:6" ht="12.75" customHeight="1" x14ac:dyDescent="0.2">
      <c r="A39" s="9">
        <v>210</v>
      </c>
      <c r="B39" s="9" t="s">
        <v>85</v>
      </c>
      <c r="C39" s="11" t="s">
        <v>86</v>
      </c>
      <c r="D39" s="16">
        <v>1272</v>
      </c>
      <c r="E39" s="26"/>
      <c r="F39" s="16">
        <f t="shared" si="6"/>
        <v>0</v>
      </c>
    </row>
    <row r="40" spans="1:6" ht="26.1" customHeight="1" x14ac:dyDescent="0.2">
      <c r="A40" s="9">
        <v>220</v>
      </c>
      <c r="B40" s="9" t="s">
        <v>87</v>
      </c>
      <c r="C40" s="11" t="s">
        <v>84</v>
      </c>
      <c r="D40" s="16">
        <v>2890</v>
      </c>
      <c r="E40" s="26"/>
      <c r="F40" s="16">
        <f t="shared" si="6"/>
        <v>0</v>
      </c>
    </row>
    <row r="41" spans="1:6" ht="26.1" customHeight="1" x14ac:dyDescent="0.2">
      <c r="A41" s="9">
        <v>230</v>
      </c>
      <c r="B41" s="9" t="s">
        <v>88</v>
      </c>
      <c r="C41" s="11" t="s">
        <v>86</v>
      </c>
      <c r="D41" s="16">
        <v>1664</v>
      </c>
      <c r="E41" s="26"/>
      <c r="F41" s="16">
        <f t="shared" si="6"/>
        <v>0</v>
      </c>
    </row>
    <row r="42" spans="1:6" x14ac:dyDescent="0.2">
      <c r="A42" s="31"/>
      <c r="B42" s="32"/>
      <c r="C42" s="33"/>
      <c r="D42" s="34"/>
      <c r="E42" s="35"/>
      <c r="F42" s="36"/>
    </row>
    <row r="43" spans="1:6" ht="20.25" customHeight="1" x14ac:dyDescent="0.2">
      <c r="A43" s="48" t="s">
        <v>44</v>
      </c>
      <c r="B43" s="48"/>
      <c r="C43" s="37"/>
      <c r="D43" s="38"/>
      <c r="E43" s="39"/>
      <c r="F43" s="40"/>
    </row>
    <row r="44" spans="1:6" x14ac:dyDescent="0.2">
      <c r="A44" s="41"/>
      <c r="B44" s="42"/>
      <c r="C44" s="43"/>
      <c r="D44" s="44"/>
      <c r="E44" s="45"/>
      <c r="F44" s="46"/>
    </row>
    <row r="45" spans="1:6" ht="15.95" customHeight="1" x14ac:dyDescent="0.2">
      <c r="A45" s="8"/>
      <c r="B45" s="49" t="s">
        <v>45</v>
      </c>
      <c r="C45" s="7"/>
      <c r="D45" s="17"/>
      <c r="E45" s="28">
        <v>1</v>
      </c>
      <c r="F45" s="8"/>
    </row>
    <row r="46" spans="1:6" ht="25.5" x14ac:dyDescent="0.2">
      <c r="A46" s="9" t="s">
        <v>6</v>
      </c>
      <c r="B46" s="9" t="s">
        <v>91</v>
      </c>
      <c r="C46" s="74" t="s">
        <v>89</v>
      </c>
      <c r="D46" s="16">
        <v>1818</v>
      </c>
      <c r="E46" s="26"/>
      <c r="F46" s="16">
        <f t="shared" ref="F46:F47" si="7">D46*E46</f>
        <v>0</v>
      </c>
    </row>
    <row r="47" spans="1:6" ht="25.5" x14ac:dyDescent="0.2">
      <c r="A47" s="9" t="s">
        <v>7</v>
      </c>
      <c r="B47" s="9" t="s">
        <v>92</v>
      </c>
      <c r="C47" s="75" t="s">
        <v>90</v>
      </c>
      <c r="D47" s="16">
        <v>2279</v>
      </c>
      <c r="E47" s="26"/>
      <c r="F47" s="16">
        <f t="shared" si="7"/>
        <v>0</v>
      </c>
    </row>
    <row r="48" spans="1:6" ht="15.95" customHeight="1" x14ac:dyDescent="0.2">
      <c r="A48" s="8"/>
      <c r="B48" s="49" t="s">
        <v>46</v>
      </c>
      <c r="C48" s="7"/>
      <c r="D48" s="17"/>
      <c r="E48" s="28"/>
      <c r="F48" s="8"/>
    </row>
    <row r="49" spans="1:6" x14ac:dyDescent="0.2">
      <c r="A49" s="60" t="s">
        <v>8</v>
      </c>
      <c r="B49" s="76" t="s">
        <v>93</v>
      </c>
      <c r="C49" s="74" t="s">
        <v>97</v>
      </c>
      <c r="D49" s="62">
        <v>204</v>
      </c>
      <c r="E49" s="63">
        <v>1</v>
      </c>
      <c r="F49" s="62">
        <f t="shared" ref="F49:F53" si="8">D49*E49</f>
        <v>204</v>
      </c>
    </row>
    <row r="50" spans="1:6" x14ac:dyDescent="0.2">
      <c r="A50" s="9" t="s">
        <v>9</v>
      </c>
      <c r="B50" s="77" t="s">
        <v>94</v>
      </c>
      <c r="C50" s="75" t="s">
        <v>98</v>
      </c>
      <c r="D50" s="16">
        <v>243</v>
      </c>
      <c r="E50" s="26"/>
      <c r="F50" s="16">
        <f t="shared" si="8"/>
        <v>0</v>
      </c>
    </row>
    <row r="51" spans="1:6" x14ac:dyDescent="0.2">
      <c r="A51" s="9" t="s">
        <v>10</v>
      </c>
      <c r="B51" s="77" t="s">
        <v>95</v>
      </c>
      <c r="C51" s="75" t="s">
        <v>99</v>
      </c>
      <c r="D51" s="16">
        <v>390</v>
      </c>
      <c r="E51" s="26"/>
      <c r="F51" s="16">
        <f t="shared" si="8"/>
        <v>0</v>
      </c>
    </row>
    <row r="52" spans="1:6" x14ac:dyDescent="0.2">
      <c r="A52" s="9" t="s">
        <v>11</v>
      </c>
      <c r="B52" s="77" t="s">
        <v>96</v>
      </c>
      <c r="C52" s="75" t="s">
        <v>100</v>
      </c>
      <c r="D52" s="16">
        <v>477</v>
      </c>
      <c r="E52" s="26"/>
      <c r="F52" s="16">
        <f t="shared" si="8"/>
        <v>0</v>
      </c>
    </row>
    <row r="53" spans="1:6" x14ac:dyDescent="0.2">
      <c r="A53" s="9" t="s">
        <v>12</v>
      </c>
      <c r="B53" s="64" t="s">
        <v>79</v>
      </c>
      <c r="C53" s="64" t="s">
        <v>80</v>
      </c>
      <c r="D53" s="16">
        <v>213</v>
      </c>
      <c r="E53" s="26"/>
      <c r="F53" s="16">
        <f t="shared" si="8"/>
        <v>0</v>
      </c>
    </row>
    <row r="54" spans="1:6" ht="15.95" customHeight="1" x14ac:dyDescent="0.2">
      <c r="A54" s="8"/>
      <c r="B54" s="49" t="s">
        <v>13</v>
      </c>
      <c r="C54" s="7"/>
      <c r="D54" s="17"/>
      <c r="E54" s="28"/>
      <c r="F54" s="8"/>
    </row>
    <row r="55" spans="1:6" x14ac:dyDescent="0.2">
      <c r="A55" s="9" t="s">
        <v>14</v>
      </c>
      <c r="B55" s="77" t="s">
        <v>101</v>
      </c>
      <c r="C55" s="78" t="s">
        <v>104</v>
      </c>
      <c r="D55" s="16">
        <v>3096</v>
      </c>
      <c r="E55" s="26"/>
      <c r="F55" s="16">
        <f t="shared" ref="F55:F58" si="9">D55*E55</f>
        <v>0</v>
      </c>
    </row>
    <row r="56" spans="1:6" x14ac:dyDescent="0.2">
      <c r="A56" s="9" t="s">
        <v>15</v>
      </c>
      <c r="B56" s="77" t="s">
        <v>102</v>
      </c>
      <c r="C56" s="78" t="s">
        <v>105</v>
      </c>
      <c r="D56" s="16">
        <v>3237</v>
      </c>
      <c r="E56" s="26"/>
      <c r="F56" s="16">
        <f t="shared" si="9"/>
        <v>0</v>
      </c>
    </row>
    <row r="57" spans="1:6" ht="25.5" x14ac:dyDescent="0.2">
      <c r="A57" s="9" t="s">
        <v>16</v>
      </c>
      <c r="B57" s="77" t="s">
        <v>103</v>
      </c>
      <c r="C57" s="10" t="s">
        <v>106</v>
      </c>
      <c r="D57" s="16">
        <v>3616</v>
      </c>
      <c r="E57" s="26"/>
      <c r="F57" s="16">
        <f t="shared" si="9"/>
        <v>0</v>
      </c>
    </row>
    <row r="58" spans="1:6" x14ac:dyDescent="0.2">
      <c r="A58" s="9" t="s">
        <v>17</v>
      </c>
      <c r="B58" s="64" t="s">
        <v>79</v>
      </c>
      <c r="C58" s="64" t="s">
        <v>80</v>
      </c>
      <c r="D58" s="16">
        <v>213</v>
      </c>
      <c r="E58" s="26"/>
      <c r="F58" s="16">
        <f t="shared" si="9"/>
        <v>0</v>
      </c>
    </row>
    <row r="59" spans="1:6" ht="15.95" customHeight="1" x14ac:dyDescent="0.2">
      <c r="A59" s="8"/>
      <c r="B59" s="49" t="s">
        <v>47</v>
      </c>
      <c r="C59" s="7"/>
      <c r="D59" s="17"/>
      <c r="E59" s="28"/>
      <c r="F59" s="8"/>
    </row>
    <row r="60" spans="1:6" x14ac:dyDescent="0.2">
      <c r="A60" s="9" t="s">
        <v>18</v>
      </c>
      <c r="B60" s="77" t="s">
        <v>107</v>
      </c>
      <c r="C60" s="75" t="s">
        <v>108</v>
      </c>
      <c r="D60" s="16">
        <v>1719</v>
      </c>
      <c r="E60" s="26"/>
      <c r="F60" s="16">
        <f t="shared" ref="F60:F62" si="10">D60*E60</f>
        <v>0</v>
      </c>
    </row>
    <row r="61" spans="1:6" x14ac:dyDescent="0.2">
      <c r="A61" s="9" t="s">
        <v>19</v>
      </c>
      <c r="B61" s="77" t="s">
        <v>109</v>
      </c>
      <c r="C61" s="75" t="s">
        <v>110</v>
      </c>
      <c r="D61" s="16">
        <v>1860</v>
      </c>
      <c r="E61" s="26"/>
      <c r="F61" s="16">
        <f t="shared" si="10"/>
        <v>0</v>
      </c>
    </row>
    <row r="62" spans="1:6" x14ac:dyDescent="0.2">
      <c r="A62" s="9" t="s">
        <v>20</v>
      </c>
      <c r="B62" s="64" t="s">
        <v>79</v>
      </c>
      <c r="C62" s="64" t="s">
        <v>80</v>
      </c>
      <c r="D62" s="16">
        <v>213</v>
      </c>
      <c r="E62" s="26"/>
      <c r="F62" s="16">
        <f t="shared" si="10"/>
        <v>0</v>
      </c>
    </row>
    <row r="63" spans="1:6" ht="15.95" customHeight="1" x14ac:dyDescent="0.2">
      <c r="A63" s="8"/>
      <c r="B63" s="49" t="s">
        <v>48</v>
      </c>
      <c r="C63" s="7"/>
      <c r="D63" s="17"/>
      <c r="E63" s="28"/>
      <c r="F63" s="8"/>
    </row>
    <row r="64" spans="1:6" x14ac:dyDescent="0.2">
      <c r="A64" s="9" t="s">
        <v>21</v>
      </c>
      <c r="B64" s="75" t="s">
        <v>111</v>
      </c>
      <c r="C64" s="9"/>
      <c r="D64" s="16">
        <v>2092</v>
      </c>
      <c r="E64" s="26"/>
      <c r="F64" s="16">
        <f>D64*E64</f>
        <v>0</v>
      </c>
    </row>
    <row r="65" spans="1:6" ht="15.95" customHeight="1" x14ac:dyDescent="0.2">
      <c r="A65" s="8"/>
      <c r="B65" s="49" t="s">
        <v>49</v>
      </c>
      <c r="C65" s="7"/>
      <c r="D65" s="17"/>
      <c r="E65" s="28"/>
      <c r="F65" s="8"/>
    </row>
    <row r="66" spans="1:6" x14ac:dyDescent="0.2">
      <c r="A66" s="9" t="s">
        <v>22</v>
      </c>
      <c r="B66" s="79" t="s">
        <v>112</v>
      </c>
      <c r="C66" s="10" t="s">
        <v>113</v>
      </c>
      <c r="D66" s="16">
        <v>1802</v>
      </c>
      <c r="E66" s="26"/>
      <c r="F66" s="16">
        <f t="shared" ref="F66:F67" si="11">D66*E66</f>
        <v>0</v>
      </c>
    </row>
    <row r="67" spans="1:6" x14ac:dyDescent="0.2">
      <c r="A67" s="9" t="s">
        <v>23</v>
      </c>
      <c r="B67" s="79" t="s">
        <v>114</v>
      </c>
      <c r="C67" s="10" t="s">
        <v>115</v>
      </c>
      <c r="D67" s="16">
        <v>915</v>
      </c>
      <c r="E67" s="26"/>
      <c r="F67" s="16">
        <f t="shared" si="11"/>
        <v>0</v>
      </c>
    </row>
    <row r="68" spans="1:6" ht="15.95" customHeight="1" x14ac:dyDescent="0.2">
      <c r="A68" s="8"/>
      <c r="B68" s="49" t="s">
        <v>50</v>
      </c>
      <c r="C68" s="7"/>
      <c r="D68" s="17"/>
      <c r="E68" s="28">
        <v>1</v>
      </c>
      <c r="F68" s="8"/>
    </row>
    <row r="69" spans="1:6" x14ac:dyDescent="0.2">
      <c r="A69" s="9" t="s">
        <v>24</v>
      </c>
      <c r="B69" s="14" t="s">
        <v>116</v>
      </c>
      <c r="C69" s="9" t="s">
        <v>119</v>
      </c>
      <c r="D69" s="16">
        <v>629</v>
      </c>
      <c r="E69" s="26"/>
      <c r="F69" s="16">
        <f t="shared" ref="F69:F70" si="12">D69*E69</f>
        <v>0</v>
      </c>
    </row>
    <row r="70" spans="1:6" x14ac:dyDescent="0.2">
      <c r="A70" s="9" t="s">
        <v>25</v>
      </c>
      <c r="B70" s="14" t="s">
        <v>117</v>
      </c>
      <c r="C70" s="9" t="s">
        <v>119</v>
      </c>
      <c r="D70" s="16">
        <v>629</v>
      </c>
      <c r="E70" s="26"/>
      <c r="F70" s="16">
        <f t="shared" si="12"/>
        <v>0</v>
      </c>
    </row>
    <row r="71" spans="1:6" ht="15.95" customHeight="1" x14ac:dyDescent="0.2">
      <c r="A71" s="8"/>
      <c r="B71" s="49" t="s">
        <v>51</v>
      </c>
      <c r="C71" s="7"/>
      <c r="D71" s="17"/>
      <c r="E71" s="28">
        <v>1</v>
      </c>
      <c r="F71" s="8"/>
    </row>
    <row r="72" spans="1:6" x14ac:dyDescent="0.2">
      <c r="A72" s="9" t="s">
        <v>26</v>
      </c>
      <c r="B72" s="14" t="s">
        <v>118</v>
      </c>
      <c r="C72" s="9"/>
      <c r="D72" s="16">
        <v>243</v>
      </c>
      <c r="E72" s="26"/>
      <c r="F72" s="16">
        <f>D72*E72</f>
        <v>0</v>
      </c>
    </row>
    <row r="76" spans="1:6" x14ac:dyDescent="0.2">
      <c r="A76" s="8"/>
      <c r="B76" s="8"/>
      <c r="C76" s="8"/>
      <c r="D76" s="82" t="s">
        <v>34</v>
      </c>
      <c r="E76" s="19"/>
      <c r="F76" s="20">
        <f>SUM(F10:F72)</f>
        <v>13467</v>
      </c>
    </row>
    <row r="77" spans="1:6" x14ac:dyDescent="0.2">
      <c r="A77" s="8"/>
      <c r="B77" s="8"/>
      <c r="C77" s="8"/>
      <c r="D77" s="82" t="s">
        <v>122</v>
      </c>
      <c r="E77" s="21">
        <v>1</v>
      </c>
      <c r="F77" s="20">
        <f>E77*F76</f>
        <v>13467</v>
      </c>
    </row>
    <row r="78" spans="1:6" x14ac:dyDescent="0.2">
      <c r="A78" s="8"/>
      <c r="B78" s="8"/>
      <c r="C78" s="8"/>
      <c r="D78" s="82" t="s">
        <v>123</v>
      </c>
      <c r="E78" s="22">
        <v>0</v>
      </c>
      <c r="F78" s="20">
        <f>(F77*E78)</f>
        <v>0</v>
      </c>
    </row>
    <row r="79" spans="1:6" ht="13.5" thickBot="1" x14ac:dyDescent="0.25">
      <c r="A79" s="8"/>
      <c r="B79" s="8"/>
      <c r="C79" s="8"/>
      <c r="D79" s="83" t="s">
        <v>124</v>
      </c>
      <c r="E79" s="23"/>
      <c r="F79" s="24">
        <f>F77-F78</f>
        <v>13467</v>
      </c>
    </row>
    <row r="80" spans="1:6" ht="13.5" thickTop="1" x14ac:dyDescent="0.2"/>
    <row r="81" spans="1:6" x14ac:dyDescent="0.2">
      <c r="A81" s="51"/>
      <c r="B81" s="52"/>
      <c r="C81" s="52"/>
      <c r="D81" s="53"/>
      <c r="E81" s="53" t="s">
        <v>52</v>
      </c>
      <c r="F81" s="54">
        <v>4.5</v>
      </c>
    </row>
    <row r="82" spans="1:6" x14ac:dyDescent="0.2">
      <c r="A82" s="55"/>
      <c r="B82" s="56"/>
      <c r="C82" s="56"/>
      <c r="D82" s="57" t="s">
        <v>53</v>
      </c>
      <c r="E82" s="58"/>
      <c r="F82" s="59">
        <f>F79*F81</f>
        <v>60601.5</v>
      </c>
    </row>
  </sheetData>
  <autoFilter ref="E9:E72"/>
  <mergeCells count="3">
    <mergeCell ref="D2:F2"/>
    <mergeCell ref="B8:C8"/>
    <mergeCell ref="A43:B43"/>
  </mergeCells>
  <conditionalFormatting sqref="E10:E12 E14:E16 E18 E20:E21 E23:E24 E26 E28:E29 E31:E36 E38:E41 E46:E47 E49:E53 E55:E58 E60:E62 E64 E66:E67 E69:E70 E72">
    <cfRule type="expression" dxfId="1" priority="2">
      <formula>$E10&gt;=1</formula>
    </cfRule>
  </conditionalFormatting>
  <conditionalFormatting sqref="E42:E44">
    <cfRule type="expression" dxfId="0" priority="1">
      <formula>$E42&gt;=1</formula>
    </cfRule>
  </conditionalFormatting>
  <dataValidations count="1">
    <dataValidation type="list" allowBlank="1" showInputMessage="1" showErrorMessage="1" sqref="E10:E12 E14:E16 E18 E20:E21 E23:E24 E26 E28:E29 E31:E36 E72 E46:E47 E49:E53 E55:E58 E60:E62 E64 E66:E67 E69:E70 E38:E41">
      <formula1>$I$8:$I$9</formula1>
    </dataValidation>
  </dataValidations>
  <pageMargins left="0.70866141732283472" right="0.70866141732283472" top="0.55118110236220474" bottom="0.55118110236220474" header="0.31496062992125984" footer="0.31496062992125984"/>
  <pageSetup paperSize="9" scale="80" fitToHeight="0" orientation="landscape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Table 1</vt:lpstr>
      <vt:lpstr>'Table 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Bianchi Sandro (Schaerer CH)</dc:creator>
  <cp:lastModifiedBy>serwis4</cp:lastModifiedBy>
  <cp:lastPrinted>2022-01-18T09:56:22Z</cp:lastPrinted>
  <dcterms:created xsi:type="dcterms:W3CDTF">2019-11-19T13:25:03Z</dcterms:created>
  <dcterms:modified xsi:type="dcterms:W3CDTF">2022-01-18T10:05:46Z</dcterms:modified>
</cp:coreProperties>
</file>