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wis4\Documents\Dokumenty dla innych\Prezes\cenniki Schaerer\cenniki 2022 Schaerer\"/>
    </mc:Choice>
  </mc:AlternateContent>
  <bookViews>
    <workbookView xWindow="0" yWindow="0" windowWidth="28800" windowHeight="12435"/>
  </bookViews>
  <sheets>
    <sheet name="Table 1" sheetId="1" r:id="rId1"/>
  </sheets>
  <definedNames>
    <definedName name="_xlnm._FilterDatabase" localSheetId="0" hidden="1">'Table 1'!$E$8:$E$65</definedName>
    <definedName name="_xlnm.Print_Area" localSheetId="0">'Table 1'!$A$1:$F$75</definedName>
  </definedNames>
  <calcPr calcId="152511"/>
</workbook>
</file>

<file path=xl/calcChain.xml><?xml version="1.0" encoding="utf-8"?>
<calcChain xmlns="http://schemas.openxmlformats.org/spreadsheetml/2006/main">
  <c r="F53" i="1" l="1"/>
  <c r="F65" i="1" l="1"/>
  <c r="F63" i="1"/>
  <c r="F62" i="1"/>
  <c r="F60" i="1"/>
  <c r="F58" i="1"/>
  <c r="F56" i="1"/>
  <c r="F54" i="1"/>
  <c r="F48" i="1"/>
  <c r="F46" i="1"/>
  <c r="F45" i="1"/>
  <c r="F44" i="1"/>
  <c r="F41" i="1"/>
  <c r="F40" i="1"/>
  <c r="F39" i="1"/>
  <c r="F38" i="1"/>
  <c r="F37" i="1"/>
  <c r="F36" i="1"/>
  <c r="F34" i="1"/>
  <c r="F32" i="1"/>
  <c r="F31" i="1"/>
  <c r="F29" i="1"/>
  <c r="F28" i="1"/>
  <c r="F26" i="1"/>
  <c r="F25" i="1"/>
  <c r="F23" i="1"/>
  <c r="F21" i="1"/>
  <c r="F20" i="1"/>
  <c r="F19" i="1"/>
  <c r="F17" i="1"/>
  <c r="F16" i="1"/>
  <c r="F15" i="1"/>
  <c r="F13" i="1"/>
  <c r="F12" i="1"/>
  <c r="F11" i="1"/>
  <c r="F9" i="1"/>
  <c r="F69" i="1" l="1"/>
  <c r="F70" i="1" s="1"/>
  <c r="F71" i="1" s="1"/>
  <c r="F72" i="1" s="1"/>
  <c r="F75" i="1" s="1"/>
</calcChain>
</file>

<file path=xl/sharedStrings.xml><?xml version="1.0" encoding="utf-8"?>
<sst xmlns="http://schemas.openxmlformats.org/spreadsheetml/2006/main" count="80" uniqueCount="79">
  <si>
    <t>B11</t>
  </si>
  <si>
    <t>B20</t>
  </si>
  <si>
    <t>B30</t>
  </si>
  <si>
    <t>B40</t>
  </si>
  <si>
    <t>B120</t>
  </si>
  <si>
    <t>B121</t>
  </si>
  <si>
    <t>B130</t>
  </si>
  <si>
    <t>Schaerer Coffee Prime</t>
  </si>
  <si>
    <t>B10</t>
  </si>
  <si>
    <t>Cennik</t>
  </si>
  <si>
    <t>ważny od 01.01.2022</t>
  </si>
  <si>
    <t xml:space="preserve">Ceny netto (bez podatku VAT). Producent zastrzega prawo do zmiany cen !       </t>
  </si>
  <si>
    <t>W zamówieniu należy podać odpowiednie kody opcji wyposażenia.</t>
  </si>
  <si>
    <t>Kod opcji</t>
  </si>
  <si>
    <t>Opis</t>
  </si>
  <si>
    <t>Cena netto CHF</t>
  </si>
  <si>
    <t>Filtr</t>
  </si>
  <si>
    <t>Podstawowe wyposażenie</t>
  </si>
  <si>
    <t>Dodatkowe wyposażenie</t>
  </si>
  <si>
    <t>Młynek</t>
  </si>
  <si>
    <t>System proszku</t>
  </si>
  <si>
    <t>Akcelerator parzenia</t>
  </si>
  <si>
    <t>Wylewka kawy</t>
  </si>
  <si>
    <t>Kolor</t>
  </si>
  <si>
    <t>Pojemnik na fusy</t>
  </si>
  <si>
    <t>Pojemnik na ścieki</t>
  </si>
  <si>
    <t>System płatności</t>
  </si>
  <si>
    <t>Wrzutnik monet</t>
  </si>
  <si>
    <t>Telemetria</t>
  </si>
  <si>
    <t>Wyposażenie</t>
  </si>
  <si>
    <t>Lodówka boczna</t>
  </si>
  <si>
    <t>Lodówka pod ekspres</t>
  </si>
  <si>
    <t>Podstawa pod ekspres</t>
  </si>
  <si>
    <t>Podstawa pod lodówkę boczną</t>
  </si>
  <si>
    <t>Podajnik kubków</t>
  </si>
  <si>
    <t>Podajnik kubków pod ekspres</t>
  </si>
  <si>
    <t>KURS CHF/PLN</t>
  </si>
  <si>
    <t>Cena po rabacie zł</t>
  </si>
  <si>
    <t>Ilość zestawów</t>
  </si>
  <si>
    <t>Rabat</t>
  </si>
  <si>
    <t>Cena po rabacie CHF</t>
  </si>
  <si>
    <t>1 młynek (pojemnik na ziarno 600 g)</t>
  </si>
  <si>
    <t>1 młynek (pojemnik na ziarno 1200 g)</t>
  </si>
  <si>
    <t>2 młynki (pojemniki na ziarno po 600 g)</t>
  </si>
  <si>
    <t>moduł przyspieszający wydawanie kawy</t>
  </si>
  <si>
    <t>Kolor czarny mat</t>
  </si>
  <si>
    <t>Ekspres do kawy Coffee Prime (1 młynek, Aquachange, 1 wspólny bojler do wrzątku i kawy 2kW)</t>
  </si>
  <si>
    <t>system świeżego mleka</t>
  </si>
  <si>
    <t>duże bojlery oraz system świeżego mleka</t>
  </si>
  <si>
    <t>duży bojler bez systemu świeżego mleka</t>
  </si>
  <si>
    <t>dwa podajniki proszku (pojemniki na proszek każdy 700 g / 1000 ml)</t>
  </si>
  <si>
    <t>wylewka kawy pojedyncza</t>
  </si>
  <si>
    <t>wylewka kawy podwójna</t>
  </si>
  <si>
    <t>kolor tytanowo-srebrny</t>
  </si>
  <si>
    <t>zrzut fusów kawowych przez otwór w blacie.</t>
  </si>
  <si>
    <t>szuflada na fusy pod ekspresem</t>
  </si>
  <si>
    <t>zbiornik na ścieki wyposażony w czujnik</t>
  </si>
  <si>
    <t>zintegrowany wrzutnik monet</t>
  </si>
  <si>
    <t>wrzutnik monet wydający resztę (dla monet CHF)</t>
  </si>
  <si>
    <t>wrzutnik monet wydający resztę (dla monet Euro)</t>
  </si>
  <si>
    <t>wrzutnik monet wydający resztę (dla monet GBP)</t>
  </si>
  <si>
    <t>modem z systemem telemetrii Schaerer Coffee link</t>
  </si>
  <si>
    <t>boczna lodówka srebrna (z czujnikiem poziomu)</t>
  </si>
  <si>
    <t>lodówka pod ekspres (z czujnikiem poziomu)</t>
  </si>
  <si>
    <t>podstawa z szufladą na fusy kawowe pod ekspres</t>
  </si>
  <si>
    <t>podwyższenie lodówki (dla ekspresu z B30)</t>
  </si>
  <si>
    <t>podajnik kubków srebrny na trzy wielkości kubków</t>
  </si>
  <si>
    <t>podajnik kubków czarny na trzy wielkości kubków</t>
  </si>
  <si>
    <t>podajnik kubków pod ekspres</t>
  </si>
  <si>
    <t>podajnik proszku (pojemnik na proszek 1400 g / 2000 ml)</t>
  </si>
  <si>
    <t>podajnik proszku (pojemnik na proszek 700 g / 1000 ml)</t>
  </si>
  <si>
    <t>wrzutnik monet w obudowie (wolnostojący z lewej strony)</t>
  </si>
  <si>
    <t>wrzutnik monet w obudowie (wolnostojący z prawej strony)</t>
  </si>
  <si>
    <t>wrzutnik monet / czytnik kart (wolnostojący z lewej strony)</t>
  </si>
  <si>
    <t>wrzutnik monet / czytnik kart (wolnostojący z prawej strony)</t>
  </si>
  <si>
    <t>obudowa dla wrzutnik monet (wolnostojąca z prawej strony)</t>
  </si>
  <si>
    <t>Wrzutnik monetr - waluta</t>
  </si>
  <si>
    <t>boczna lodówka czarny mat (z czujnikiem poziomu)</t>
  </si>
  <si>
    <t>Art. 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</si>
</sst>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000000"/>
    <numFmt numFmtId="166" formatCode="#,##0.00\ &quot;zł&quot;"/>
  </numFmts>
  <fonts count="21" x14ac:knownFonts="1">
    <font>
      <sz val="10"/>
      <color rgb="FF000000"/>
      <name val="Times New Roman"/>
      <charset val="204"/>
    </font>
    <font>
      <sz val="9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6"/>
      <color rgb="FF555655"/>
      <name val="Arial"/>
      <family val="2"/>
    </font>
    <font>
      <sz val="9"/>
      <color rgb="FF555655"/>
      <name val="Arial"/>
      <family val="2"/>
    </font>
    <font>
      <sz val="10"/>
      <color rgb="FFFF7800"/>
      <name val="Arial"/>
      <family val="2"/>
    </font>
    <font>
      <b/>
      <sz val="10"/>
      <color rgb="FF000000"/>
      <name val="Arial"/>
      <family val="2"/>
    </font>
    <font>
      <sz val="16"/>
      <name val="Arial"/>
      <family val="2"/>
    </font>
    <font>
      <sz val="10"/>
      <color rgb="FF000000"/>
      <name val="Times New Roman"/>
      <charset val="204"/>
    </font>
    <font>
      <sz val="10"/>
      <color theme="0" tint="-0.14999847407452621"/>
      <name val="Arial"/>
      <family val="2"/>
    </font>
    <font>
      <sz val="10"/>
      <color theme="0"/>
      <name val="Arial"/>
      <family val="2"/>
    </font>
    <font>
      <sz val="16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B1B1B1"/>
      </left>
      <right style="thin">
        <color rgb="FFB1B1B1"/>
      </right>
      <top style="thin">
        <color auto="1"/>
      </top>
      <bottom style="thin">
        <color auto="1"/>
      </bottom>
      <diagonal/>
    </border>
    <border>
      <left style="thin">
        <color rgb="FFC0C0C0"/>
      </left>
      <right/>
      <top style="thin">
        <color auto="1"/>
      </top>
      <bottom style="thin">
        <color auto="1"/>
      </bottom>
      <diagonal/>
    </border>
    <border>
      <left/>
      <right style="thin">
        <color rgb="FFC0C0C0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auto="1"/>
      </top>
      <bottom style="thin">
        <color auto="1"/>
      </bottom>
      <diagonal/>
    </border>
    <border>
      <left/>
      <right style="thin">
        <color rgb="FFB2B2B2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80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indent="2"/>
    </xf>
    <xf numFmtId="0" fontId="1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164" fontId="3" fillId="0" borderId="0" xfId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left" vertical="top" indent="2"/>
    </xf>
    <xf numFmtId="0" fontId="9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164" fontId="3" fillId="2" borderId="1" xfId="1" applyFont="1" applyFill="1" applyBorder="1" applyAlignment="1">
      <alignment horizontal="right" vertical="top"/>
    </xf>
    <xf numFmtId="1" fontId="3" fillId="0" borderId="1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left" vertical="top"/>
    </xf>
    <xf numFmtId="164" fontId="3" fillId="2" borderId="1" xfId="1" applyNumberFormat="1" applyFont="1" applyFill="1" applyBorder="1" applyAlignment="1">
      <alignment horizontal="right" vertical="top"/>
    </xf>
    <xf numFmtId="164" fontId="4" fillId="0" borderId="1" xfId="1" applyNumberFormat="1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vertical="center"/>
    </xf>
    <xf numFmtId="1" fontId="9" fillId="2" borderId="1" xfId="1" applyNumberFormat="1" applyFont="1" applyFill="1" applyBorder="1" applyAlignment="1" applyProtection="1">
      <alignment horizontal="center" vertical="center"/>
      <protection locked="0"/>
    </xf>
    <xf numFmtId="9" fontId="9" fillId="2" borderId="1" xfId="2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164" fontId="4" fillId="0" borderId="1" xfId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top"/>
    </xf>
    <xf numFmtId="164" fontId="3" fillId="2" borderId="1" xfId="0" applyNumberFormat="1" applyFont="1" applyFill="1" applyBorder="1" applyAlignment="1">
      <alignment horizontal="right" vertical="top"/>
    </xf>
    <xf numFmtId="0" fontId="14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 wrapText="1"/>
    </xf>
    <xf numFmtId="0" fontId="15" fillId="3" borderId="3" xfId="0" applyFont="1" applyFill="1" applyBorder="1" applyAlignment="1">
      <alignment horizontal="right" vertical="top"/>
    </xf>
    <xf numFmtId="166" fontId="15" fillId="3" borderId="3" xfId="0" applyNumberFormat="1" applyFont="1" applyFill="1" applyBorder="1" applyAlignment="1">
      <alignment horizontal="right" vertical="top"/>
    </xf>
    <xf numFmtId="0" fontId="3" fillId="3" borderId="4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 wrapText="1"/>
    </xf>
    <xf numFmtId="0" fontId="16" fillId="3" borderId="4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center"/>
    </xf>
    <xf numFmtId="166" fontId="16" fillId="3" borderId="4" xfId="0" applyNumberFormat="1" applyFont="1" applyFill="1" applyBorder="1" applyAlignment="1">
      <alignment horizontal="right" vertical="top"/>
    </xf>
    <xf numFmtId="0" fontId="16" fillId="2" borderId="1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1" fontId="17" fillId="0" borderId="1" xfId="0" applyNumberFormat="1" applyFont="1" applyFill="1" applyBorder="1" applyAlignment="1">
      <alignment horizontal="left" vertical="top" wrapText="1"/>
    </xf>
    <xf numFmtId="165" fontId="17" fillId="0" borderId="1" xfId="0" applyNumberFormat="1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164" fontId="17" fillId="0" borderId="1" xfId="0" applyNumberFormat="1" applyFont="1" applyFill="1" applyBorder="1" applyAlignment="1">
      <alignment horizontal="left" vertical="top"/>
    </xf>
    <xf numFmtId="0" fontId="17" fillId="0" borderId="1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164" fontId="9" fillId="0" borderId="1" xfId="1" applyFont="1" applyFill="1" applyBorder="1" applyAlignment="1">
      <alignment horizontal="left"/>
    </xf>
    <xf numFmtId="0" fontId="17" fillId="0" borderId="1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164" fontId="18" fillId="0" borderId="1" xfId="1" applyNumberFormat="1" applyFont="1" applyFill="1" applyBorder="1" applyAlignment="1">
      <alignment horizontal="right" vertical="top" wrapText="1"/>
    </xf>
    <xf numFmtId="1" fontId="19" fillId="0" borderId="1" xfId="0" applyNumberFormat="1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left" vertical="top" wrapText="1"/>
    </xf>
    <xf numFmtId="164" fontId="19" fillId="0" borderId="1" xfId="0" applyNumberFormat="1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vertical="top" wrapText="1"/>
    </xf>
    <xf numFmtId="0" fontId="18" fillId="0" borderId="8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vertical="top" wrapText="1"/>
    </xf>
    <xf numFmtId="0" fontId="20" fillId="0" borderId="8" xfId="0" applyFont="1" applyFill="1" applyBorder="1" applyAlignment="1">
      <alignment horizontal="left" vertical="top" wrapText="1"/>
    </xf>
    <xf numFmtId="164" fontId="19" fillId="0" borderId="1" xfId="1" applyFont="1" applyFill="1" applyBorder="1" applyAlignment="1">
      <alignment horizontal="right" vertical="top"/>
    </xf>
    <xf numFmtId="164" fontId="19" fillId="0" borderId="1" xfId="0" applyNumberFormat="1" applyFont="1" applyFill="1" applyBorder="1" applyAlignment="1">
      <alignment horizontal="right" vertical="top"/>
    </xf>
  </cellXfs>
  <cellStyles count="3">
    <cellStyle name="Dziesiętny" xfId="1" builtinId="3"/>
    <cellStyle name="Normalny" xfId="0" builtinId="0"/>
    <cellStyle name="Procentowy" xfId="2" builtinId="5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222250</xdr:colOff>
      <xdr:row>1</xdr:row>
      <xdr:rowOff>409575</xdr:rowOff>
    </xdr:to>
    <xdr:pic>
      <xdr:nvPicPr>
        <xdr:cNvPr id="4" name="Grafik 3" descr="C:\Users\sandro.bianchi\Downloads\SV_Schaerer_logo2017_rgb_with_payoff-0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17675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742950</xdr:colOff>
      <xdr:row>2</xdr:row>
      <xdr:rowOff>1705228</xdr:rowOff>
    </xdr:to>
    <xdr:pic>
      <xdr:nvPicPr>
        <xdr:cNvPr id="5" name="Picture 56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76300"/>
          <a:ext cx="1400175" cy="170522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123825</xdr:colOff>
      <xdr:row>2</xdr:row>
      <xdr:rowOff>381000</xdr:rowOff>
    </xdr:from>
    <xdr:to>
      <xdr:col>5</xdr:col>
      <xdr:colOff>542925</xdr:colOff>
      <xdr:row>2</xdr:row>
      <xdr:rowOff>1319121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75" y="1257300"/>
          <a:ext cx="1952625" cy="9381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5"/>
  <sheetViews>
    <sheetView tabSelected="1" zoomScaleNormal="100" workbookViewId="0">
      <selection activeCell="J9" sqref="J9"/>
    </sheetView>
  </sheetViews>
  <sheetFormatPr defaultColWidth="9.33203125" defaultRowHeight="12.75" x14ac:dyDescent="0.2"/>
  <cols>
    <col min="1" max="1" width="11.5" style="5" customWidth="1"/>
    <col min="2" max="2" width="14.6640625" style="5" customWidth="1"/>
    <col min="3" max="3" width="67.5" style="5" customWidth="1"/>
    <col min="4" max="4" width="19.33203125" style="6" customWidth="1"/>
    <col min="5" max="5" width="7.5" style="27" customWidth="1"/>
    <col min="6" max="6" width="12.6640625" style="5" customWidth="1"/>
    <col min="7" max="16384" width="9.33203125" style="5"/>
  </cols>
  <sheetData>
    <row r="1" spans="1:16383" ht="24.95" customHeight="1" x14ac:dyDescent="0.2">
      <c r="D1" s="3"/>
      <c r="F1" s="3" t="s">
        <v>9</v>
      </c>
    </row>
    <row r="2" spans="1:16383" ht="44.45" customHeight="1" x14ac:dyDescent="0.2">
      <c r="A2" s="7"/>
      <c r="D2" s="4"/>
      <c r="F2" s="4" t="s">
        <v>10</v>
      </c>
    </row>
    <row r="3" spans="1:16383" ht="145.5" customHeight="1" x14ac:dyDescent="0.2">
      <c r="A3" s="1"/>
    </row>
    <row r="4" spans="1:16383" ht="20.25" x14ac:dyDescent="0.2">
      <c r="A4" s="33" t="s">
        <v>7</v>
      </c>
    </row>
    <row r="5" spans="1:16383" x14ac:dyDescent="0.2">
      <c r="A5" s="2" t="s">
        <v>11</v>
      </c>
      <c r="B5" s="2"/>
      <c r="C5" s="1"/>
      <c r="D5" s="1"/>
      <c r="E5" s="2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  <c r="XEX5" s="1"/>
      <c r="XEY5" s="1"/>
      <c r="XEZ5" s="1"/>
      <c r="XFA5" s="1"/>
      <c r="XFB5" s="1"/>
      <c r="XFC5" s="1"/>
    </row>
    <row r="6" spans="1:16383" ht="27.75" customHeight="1" x14ac:dyDescent="0.2">
      <c r="A6" s="2" t="s">
        <v>12</v>
      </c>
      <c r="B6" s="1"/>
      <c r="C6" s="1"/>
      <c r="D6" s="1"/>
      <c r="E6" s="28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1"/>
      <c r="XEZ6" s="1"/>
      <c r="XFA6" s="1"/>
      <c r="XFB6" s="1"/>
      <c r="XFC6" s="1"/>
    </row>
    <row r="7" spans="1:16383" ht="19.5" customHeight="1" x14ac:dyDescent="0.2">
      <c r="A7" s="9" t="s">
        <v>13</v>
      </c>
      <c r="B7" s="9" t="s">
        <v>78</v>
      </c>
      <c r="C7" s="8" t="s">
        <v>14</v>
      </c>
      <c r="D7" s="64" t="s">
        <v>15</v>
      </c>
      <c r="E7" s="29" t="s">
        <v>16</v>
      </c>
      <c r="F7" s="8"/>
      <c r="I7" s="32">
        <v>1</v>
      </c>
    </row>
    <row r="8" spans="1:16383" ht="15" customHeight="1" x14ac:dyDescent="0.2">
      <c r="A8" s="16" t="s">
        <v>17</v>
      </c>
      <c r="B8" s="10"/>
      <c r="C8" s="10"/>
      <c r="D8" s="11"/>
      <c r="E8" s="30">
        <v>1</v>
      </c>
      <c r="F8" s="10"/>
    </row>
    <row r="9" spans="1:16383" ht="30.6" customHeight="1" x14ac:dyDescent="0.2">
      <c r="A9" s="53">
        <v>10</v>
      </c>
      <c r="B9" s="54">
        <v>40050</v>
      </c>
      <c r="C9" s="58" t="s">
        <v>46</v>
      </c>
      <c r="D9" s="56">
        <v>5083</v>
      </c>
      <c r="E9" s="57">
        <v>1</v>
      </c>
      <c r="F9" s="56">
        <f>D9*E9</f>
        <v>5083</v>
      </c>
    </row>
    <row r="10" spans="1:16383" ht="15" customHeight="1" x14ac:dyDescent="0.2">
      <c r="A10" s="41" t="s">
        <v>18</v>
      </c>
      <c r="B10" s="10"/>
      <c r="C10" s="10"/>
      <c r="D10" s="19"/>
      <c r="E10" s="30">
        <v>1</v>
      </c>
      <c r="F10" s="10"/>
    </row>
    <row r="11" spans="1:16383" ht="15" customHeight="1" x14ac:dyDescent="0.2">
      <c r="A11" s="53">
        <v>20</v>
      </c>
      <c r="B11" s="65"/>
      <c r="C11" s="66" t="s">
        <v>47</v>
      </c>
      <c r="D11" s="56">
        <v>950</v>
      </c>
      <c r="E11" s="57">
        <v>1</v>
      </c>
      <c r="F11" s="56">
        <f t="shared" ref="F11:F13" si="0">D11*E11</f>
        <v>950</v>
      </c>
    </row>
    <row r="12" spans="1:16383" ht="15" customHeight="1" x14ac:dyDescent="0.2">
      <c r="A12" s="12">
        <v>21</v>
      </c>
      <c r="B12" s="15"/>
      <c r="C12" s="58" t="s">
        <v>48</v>
      </c>
      <c r="D12" s="18">
        <v>2169</v>
      </c>
      <c r="E12" s="31"/>
      <c r="F12" s="18">
        <f t="shared" si="0"/>
        <v>0</v>
      </c>
    </row>
    <row r="13" spans="1:16383" ht="15" customHeight="1" x14ac:dyDescent="0.2">
      <c r="A13" s="12">
        <v>22</v>
      </c>
      <c r="B13" s="15"/>
      <c r="C13" s="58" t="s">
        <v>49</v>
      </c>
      <c r="D13" s="18">
        <v>1042</v>
      </c>
      <c r="E13" s="31"/>
      <c r="F13" s="18">
        <f t="shared" si="0"/>
        <v>0</v>
      </c>
    </row>
    <row r="14" spans="1:16383" ht="15" customHeight="1" x14ac:dyDescent="0.2">
      <c r="A14" s="41" t="s">
        <v>19</v>
      </c>
      <c r="B14" s="10"/>
      <c r="C14" s="10"/>
      <c r="D14" s="19"/>
      <c r="E14" s="30">
        <v>1</v>
      </c>
      <c r="F14" s="10"/>
    </row>
    <row r="15" spans="1:16383" ht="15" customHeight="1" x14ac:dyDescent="0.2">
      <c r="A15" s="12">
        <v>30</v>
      </c>
      <c r="B15" s="15"/>
      <c r="C15" s="58" t="s">
        <v>41</v>
      </c>
      <c r="D15" s="20">
        <v>0</v>
      </c>
      <c r="E15" s="31"/>
      <c r="F15" s="18">
        <f t="shared" ref="F15:F17" si="1">D15*E15</f>
        <v>0</v>
      </c>
    </row>
    <row r="16" spans="1:16383" ht="15" customHeight="1" x14ac:dyDescent="0.2">
      <c r="A16" s="53">
        <v>31</v>
      </c>
      <c r="B16" s="65"/>
      <c r="C16" s="66" t="s">
        <v>42</v>
      </c>
      <c r="D16" s="67">
        <v>0</v>
      </c>
      <c r="E16" s="57"/>
      <c r="F16" s="56">
        <f t="shared" si="1"/>
        <v>0</v>
      </c>
    </row>
    <row r="17" spans="1:6" ht="15" customHeight="1" x14ac:dyDescent="0.2">
      <c r="A17" s="53">
        <v>32</v>
      </c>
      <c r="B17" s="65"/>
      <c r="C17" s="66" t="s">
        <v>43</v>
      </c>
      <c r="D17" s="56">
        <v>590</v>
      </c>
      <c r="E17" s="57"/>
      <c r="F17" s="56">
        <f t="shared" si="1"/>
        <v>0</v>
      </c>
    </row>
    <row r="18" spans="1:6" ht="15" customHeight="1" x14ac:dyDescent="0.2">
      <c r="A18" s="41" t="s">
        <v>20</v>
      </c>
      <c r="B18" s="10"/>
      <c r="C18" s="10"/>
      <c r="D18" s="19"/>
      <c r="E18" s="30">
        <v>1</v>
      </c>
      <c r="F18" s="10"/>
    </row>
    <row r="19" spans="1:6" ht="15" customHeight="1" x14ac:dyDescent="0.2">
      <c r="A19" s="68">
        <v>40</v>
      </c>
      <c r="B19" s="69"/>
      <c r="C19" s="70" t="s">
        <v>70</v>
      </c>
      <c r="D19" s="71">
        <v>735</v>
      </c>
      <c r="E19" s="72"/>
      <c r="F19" s="71">
        <f t="shared" ref="F19:F21" si="2">D19*E19</f>
        <v>0</v>
      </c>
    </row>
    <row r="20" spans="1:6" ht="15" customHeight="1" x14ac:dyDescent="0.2">
      <c r="A20" s="53">
        <v>41</v>
      </c>
      <c r="B20" s="65"/>
      <c r="C20" s="66" t="s">
        <v>69</v>
      </c>
      <c r="D20" s="56">
        <v>735</v>
      </c>
      <c r="E20" s="57"/>
      <c r="F20" s="56">
        <f t="shared" si="2"/>
        <v>0</v>
      </c>
    </row>
    <row r="21" spans="1:6" ht="15" customHeight="1" x14ac:dyDescent="0.2">
      <c r="A21" s="12">
        <v>42</v>
      </c>
      <c r="B21" s="15"/>
      <c r="C21" s="58" t="s">
        <v>50</v>
      </c>
      <c r="D21" s="18">
        <v>1471</v>
      </c>
      <c r="E21" s="31"/>
      <c r="F21" s="18">
        <f t="shared" si="2"/>
        <v>0</v>
      </c>
    </row>
    <row r="22" spans="1:6" ht="15" customHeight="1" x14ac:dyDescent="0.2">
      <c r="A22" s="41" t="s">
        <v>21</v>
      </c>
      <c r="B22" s="10"/>
      <c r="C22" s="10"/>
      <c r="D22" s="19"/>
      <c r="E22" s="30">
        <v>1</v>
      </c>
      <c r="F22" s="10"/>
    </row>
    <row r="23" spans="1:6" ht="15" customHeight="1" x14ac:dyDescent="0.2">
      <c r="A23" s="12">
        <v>50</v>
      </c>
      <c r="B23" s="15"/>
      <c r="C23" s="58" t="s">
        <v>44</v>
      </c>
      <c r="D23" s="18">
        <v>257</v>
      </c>
      <c r="E23" s="31"/>
      <c r="F23" s="18">
        <f>D23*E23</f>
        <v>0</v>
      </c>
    </row>
    <row r="24" spans="1:6" ht="15" customHeight="1" x14ac:dyDescent="0.2">
      <c r="A24" s="41" t="s">
        <v>22</v>
      </c>
      <c r="B24" s="10"/>
      <c r="C24" s="10"/>
      <c r="D24" s="19"/>
      <c r="E24" s="30">
        <v>1</v>
      </c>
      <c r="F24" s="10"/>
    </row>
    <row r="25" spans="1:6" ht="15" customHeight="1" x14ac:dyDescent="0.2">
      <c r="A25" s="53">
        <v>60</v>
      </c>
      <c r="B25" s="54">
        <v>65515</v>
      </c>
      <c r="C25" s="66" t="s">
        <v>51</v>
      </c>
      <c r="D25" s="67">
        <v>0</v>
      </c>
      <c r="E25" s="57">
        <v>1</v>
      </c>
      <c r="F25" s="56">
        <f t="shared" ref="F25:F26" si="3">D25*E25</f>
        <v>0</v>
      </c>
    </row>
    <row r="26" spans="1:6" ht="15" customHeight="1" x14ac:dyDescent="0.2">
      <c r="A26" s="12">
        <v>61</v>
      </c>
      <c r="B26" s="13">
        <v>73457</v>
      </c>
      <c r="C26" s="58" t="s">
        <v>52</v>
      </c>
      <c r="D26" s="20">
        <v>0</v>
      </c>
      <c r="E26" s="31"/>
      <c r="F26" s="18">
        <f t="shared" si="3"/>
        <v>0</v>
      </c>
    </row>
    <row r="27" spans="1:6" ht="15" customHeight="1" x14ac:dyDescent="0.2">
      <c r="A27" s="41" t="s">
        <v>23</v>
      </c>
      <c r="B27" s="10"/>
      <c r="C27" s="10"/>
      <c r="D27" s="19"/>
      <c r="E27" s="30">
        <v>1</v>
      </c>
      <c r="F27" s="10"/>
    </row>
    <row r="28" spans="1:6" ht="15" customHeight="1" x14ac:dyDescent="0.2">
      <c r="A28" s="12">
        <v>70</v>
      </c>
      <c r="B28" s="15"/>
      <c r="C28" s="58" t="s">
        <v>53</v>
      </c>
      <c r="D28" s="20">
        <v>0</v>
      </c>
      <c r="E28" s="31"/>
      <c r="F28" s="18">
        <f t="shared" ref="F28:F29" si="4">D28*E28</f>
        <v>0</v>
      </c>
    </row>
    <row r="29" spans="1:6" ht="15" customHeight="1" x14ac:dyDescent="0.2">
      <c r="A29" s="53">
        <v>71</v>
      </c>
      <c r="B29" s="65"/>
      <c r="C29" s="66" t="s">
        <v>45</v>
      </c>
      <c r="D29" s="67">
        <v>0</v>
      </c>
      <c r="E29" s="57">
        <v>1</v>
      </c>
      <c r="F29" s="56">
        <f t="shared" si="4"/>
        <v>0</v>
      </c>
    </row>
    <row r="30" spans="1:6" ht="15" customHeight="1" x14ac:dyDescent="0.2">
      <c r="A30" s="41" t="s">
        <v>24</v>
      </c>
      <c r="B30" s="10"/>
      <c r="C30" s="10"/>
      <c r="D30" s="19"/>
      <c r="E30" s="30">
        <v>1</v>
      </c>
      <c r="F30" s="10"/>
    </row>
    <row r="31" spans="1:6" ht="15" customHeight="1" x14ac:dyDescent="0.2">
      <c r="A31" s="12">
        <v>80</v>
      </c>
      <c r="B31" s="15"/>
      <c r="C31" s="58" t="s">
        <v>54</v>
      </c>
      <c r="D31" s="18">
        <v>59</v>
      </c>
      <c r="E31" s="31"/>
      <c r="F31" s="18">
        <f t="shared" ref="F31:F32" si="5">D31*E31</f>
        <v>0</v>
      </c>
    </row>
    <row r="32" spans="1:6" ht="15" customHeight="1" x14ac:dyDescent="0.2">
      <c r="A32" s="12">
        <v>81</v>
      </c>
      <c r="B32" s="15"/>
      <c r="C32" s="58" t="s">
        <v>55</v>
      </c>
      <c r="D32" s="18">
        <v>59</v>
      </c>
      <c r="E32" s="31"/>
      <c r="F32" s="18">
        <f t="shared" si="5"/>
        <v>0</v>
      </c>
    </row>
    <row r="33" spans="1:6" ht="15" customHeight="1" x14ac:dyDescent="0.2">
      <c r="A33" s="41" t="s">
        <v>25</v>
      </c>
      <c r="B33" s="10"/>
      <c r="C33" s="10"/>
      <c r="D33" s="19"/>
      <c r="E33" s="30">
        <v>1</v>
      </c>
      <c r="F33" s="10"/>
    </row>
    <row r="34" spans="1:6" ht="15" customHeight="1" x14ac:dyDescent="0.2">
      <c r="A34" s="12">
        <v>90</v>
      </c>
      <c r="B34" s="13">
        <v>32523</v>
      </c>
      <c r="C34" s="58" t="s">
        <v>56</v>
      </c>
      <c r="D34" s="18">
        <v>653</v>
      </c>
      <c r="E34" s="31"/>
      <c r="F34" s="18">
        <f>D34*E34</f>
        <v>0</v>
      </c>
    </row>
    <row r="35" spans="1:6" ht="15" customHeight="1" x14ac:dyDescent="0.2">
      <c r="A35" s="41" t="s">
        <v>26</v>
      </c>
      <c r="B35" s="10"/>
      <c r="C35" s="10"/>
      <c r="D35" s="19"/>
      <c r="E35" s="30">
        <v>1</v>
      </c>
      <c r="F35" s="10"/>
    </row>
    <row r="36" spans="1:6" ht="15" customHeight="1" x14ac:dyDescent="0.2">
      <c r="A36" s="12">
        <v>100</v>
      </c>
      <c r="B36" s="13">
        <v>72805</v>
      </c>
      <c r="C36" s="14" t="s">
        <v>57</v>
      </c>
      <c r="D36" s="18">
        <v>992</v>
      </c>
      <c r="E36" s="31"/>
      <c r="F36" s="18">
        <f t="shared" ref="F36:F41" si="6">D36*E36</f>
        <v>0</v>
      </c>
    </row>
    <row r="37" spans="1:6" ht="15" customHeight="1" x14ac:dyDescent="0.2">
      <c r="A37" s="12">
        <v>101</v>
      </c>
      <c r="B37" s="13">
        <v>32525</v>
      </c>
      <c r="C37" s="14" t="s">
        <v>71</v>
      </c>
      <c r="D37" s="18">
        <v>1752</v>
      </c>
      <c r="E37" s="31"/>
      <c r="F37" s="18">
        <f t="shared" si="6"/>
        <v>0</v>
      </c>
    </row>
    <row r="38" spans="1:6" ht="15" customHeight="1" x14ac:dyDescent="0.2">
      <c r="A38" s="12">
        <v>102</v>
      </c>
      <c r="B38" s="13">
        <v>32529</v>
      </c>
      <c r="C38" s="14" t="s">
        <v>73</v>
      </c>
      <c r="D38" s="18">
        <v>1272</v>
      </c>
      <c r="E38" s="31"/>
      <c r="F38" s="18">
        <f t="shared" si="6"/>
        <v>0</v>
      </c>
    </row>
    <row r="39" spans="1:6" ht="15" customHeight="1" x14ac:dyDescent="0.2">
      <c r="A39" s="12">
        <v>103</v>
      </c>
      <c r="B39" s="13">
        <v>32530</v>
      </c>
      <c r="C39" s="14" t="s">
        <v>72</v>
      </c>
      <c r="D39" s="18">
        <v>1752</v>
      </c>
      <c r="E39" s="31"/>
      <c r="F39" s="18">
        <f t="shared" si="6"/>
        <v>0</v>
      </c>
    </row>
    <row r="40" spans="1:6" ht="15" customHeight="1" x14ac:dyDescent="0.2">
      <c r="A40" s="12">
        <v>104</v>
      </c>
      <c r="B40" s="13">
        <v>32534</v>
      </c>
      <c r="C40" s="14" t="s">
        <v>74</v>
      </c>
      <c r="D40" s="18">
        <v>1272</v>
      </c>
      <c r="E40" s="31"/>
      <c r="F40" s="18">
        <f t="shared" si="6"/>
        <v>0</v>
      </c>
    </row>
    <row r="41" spans="1:6" ht="15" customHeight="1" x14ac:dyDescent="0.2">
      <c r="A41" s="12">
        <v>105</v>
      </c>
      <c r="B41" s="13">
        <v>32533</v>
      </c>
      <c r="C41" s="14" t="s">
        <v>75</v>
      </c>
      <c r="D41" s="18">
        <v>1664</v>
      </c>
      <c r="E41" s="31"/>
      <c r="F41" s="18">
        <f t="shared" si="6"/>
        <v>0</v>
      </c>
    </row>
    <row r="42" spans="1:6" ht="15" customHeight="1" x14ac:dyDescent="0.2">
      <c r="A42" s="16" t="s">
        <v>27</v>
      </c>
      <c r="B42" s="10"/>
      <c r="C42" s="10"/>
      <c r="D42" s="19"/>
      <c r="E42" s="30">
        <v>1</v>
      </c>
      <c r="F42" s="10"/>
    </row>
    <row r="43" spans="1:6" ht="15" customHeight="1" x14ac:dyDescent="0.2">
      <c r="A43" s="16" t="s">
        <v>76</v>
      </c>
      <c r="B43" s="10"/>
      <c r="C43" s="10"/>
      <c r="D43" s="19"/>
      <c r="E43" s="30">
        <v>1</v>
      </c>
      <c r="F43" s="10"/>
    </row>
    <row r="44" spans="1:6" ht="15" customHeight="1" x14ac:dyDescent="0.2">
      <c r="A44" s="12">
        <v>120</v>
      </c>
      <c r="B44" s="13">
        <v>71729</v>
      </c>
      <c r="C44" s="58" t="s">
        <v>58</v>
      </c>
      <c r="D44" s="20">
        <v>0</v>
      </c>
      <c r="E44" s="31"/>
      <c r="F44" s="18">
        <f t="shared" ref="F44:F46" si="7">D44*E44</f>
        <v>0</v>
      </c>
    </row>
    <row r="45" spans="1:6" ht="15" customHeight="1" x14ac:dyDescent="0.2">
      <c r="A45" s="12">
        <v>121</v>
      </c>
      <c r="B45" s="13">
        <v>71555</v>
      </c>
      <c r="C45" s="58" t="s">
        <v>59</v>
      </c>
      <c r="D45" s="20">
        <v>0</v>
      </c>
      <c r="E45" s="31"/>
      <c r="F45" s="18">
        <f t="shared" si="7"/>
        <v>0</v>
      </c>
    </row>
    <row r="46" spans="1:6" ht="15" customHeight="1" x14ac:dyDescent="0.2">
      <c r="A46" s="12">
        <v>122</v>
      </c>
      <c r="B46" s="13">
        <v>72232</v>
      </c>
      <c r="C46" s="58" t="s">
        <v>60</v>
      </c>
      <c r="D46" s="20">
        <v>0</v>
      </c>
      <c r="E46" s="31"/>
      <c r="F46" s="18">
        <f t="shared" si="7"/>
        <v>0</v>
      </c>
    </row>
    <row r="47" spans="1:6" ht="15" customHeight="1" x14ac:dyDescent="0.2">
      <c r="A47" s="16" t="s">
        <v>28</v>
      </c>
      <c r="B47" s="10"/>
      <c r="C47" s="10"/>
      <c r="D47" s="19"/>
      <c r="E47" s="30">
        <v>1</v>
      </c>
      <c r="F47" s="10"/>
    </row>
    <row r="48" spans="1:6" x14ac:dyDescent="0.2">
      <c r="A48" s="12">
        <v>130</v>
      </c>
      <c r="B48" s="15"/>
      <c r="C48" s="58" t="s">
        <v>61</v>
      </c>
      <c r="D48" s="18">
        <v>699</v>
      </c>
      <c r="E48" s="31"/>
      <c r="F48" s="18">
        <f>D48*E48</f>
        <v>0</v>
      </c>
    </row>
    <row r="49" spans="1:6" x14ac:dyDescent="0.2">
      <c r="A49" s="12"/>
      <c r="B49" s="15"/>
      <c r="C49" s="14"/>
      <c r="D49" s="34"/>
      <c r="E49" s="31"/>
      <c r="F49" s="35"/>
    </row>
    <row r="50" spans="1:6" ht="20.25" customHeight="1" x14ac:dyDescent="0.2">
      <c r="A50" s="40" t="s">
        <v>29</v>
      </c>
      <c r="B50" s="40"/>
      <c r="C50" s="14"/>
      <c r="D50" s="34"/>
      <c r="E50" s="31"/>
      <c r="F50" s="35"/>
    </row>
    <row r="51" spans="1:6" ht="11.65" customHeight="1" x14ac:dyDescent="0.2">
      <c r="A51" s="37"/>
      <c r="B51" s="37"/>
      <c r="C51" s="14"/>
      <c r="D51" s="34"/>
      <c r="E51" s="31"/>
      <c r="F51" s="35"/>
    </row>
    <row r="52" spans="1:6" ht="12.75" customHeight="1" x14ac:dyDescent="0.2">
      <c r="A52" s="59" t="s">
        <v>30</v>
      </c>
      <c r="B52" s="39"/>
      <c r="C52" s="39"/>
      <c r="D52" s="60"/>
      <c r="E52" s="30">
        <v>1</v>
      </c>
      <c r="F52" s="36"/>
    </row>
    <row r="53" spans="1:6" ht="11.65" customHeight="1" x14ac:dyDescent="0.2">
      <c r="A53" s="75" t="s">
        <v>8</v>
      </c>
      <c r="B53" s="76"/>
      <c r="C53" s="77" t="s">
        <v>62</v>
      </c>
      <c r="D53" s="78">
        <v>1530</v>
      </c>
      <c r="E53" s="72"/>
      <c r="F53" s="79">
        <f t="shared" ref="F53" si="8">E53*D53</f>
        <v>0</v>
      </c>
    </row>
    <row r="54" spans="1:6" x14ac:dyDescent="0.2">
      <c r="A54" s="55" t="s">
        <v>0</v>
      </c>
      <c r="B54" s="73"/>
      <c r="C54" s="74" t="s">
        <v>77</v>
      </c>
      <c r="D54" s="56">
        <v>1530</v>
      </c>
      <c r="E54" s="57"/>
      <c r="F54" s="56">
        <f t="shared" ref="F54" si="9">D54*E54</f>
        <v>0</v>
      </c>
    </row>
    <row r="55" spans="1:6" ht="12.75" customHeight="1" x14ac:dyDescent="0.2">
      <c r="A55" s="59" t="s">
        <v>31</v>
      </c>
      <c r="B55" s="39"/>
      <c r="C55" s="39"/>
      <c r="D55" s="60"/>
      <c r="E55" s="30">
        <v>1</v>
      </c>
      <c r="F55" s="10"/>
    </row>
    <row r="56" spans="1:6" x14ac:dyDescent="0.2">
      <c r="A56" s="14" t="s">
        <v>1</v>
      </c>
      <c r="B56" s="17"/>
      <c r="C56" s="61" t="s">
        <v>63</v>
      </c>
      <c r="D56" s="18">
        <v>2417</v>
      </c>
      <c r="E56" s="31"/>
      <c r="F56" s="18">
        <f>D56*E56</f>
        <v>0</v>
      </c>
    </row>
    <row r="57" spans="1:6" ht="12.75" customHeight="1" x14ac:dyDescent="0.2">
      <c r="A57" s="59" t="s">
        <v>32</v>
      </c>
      <c r="B57" s="39"/>
      <c r="C57" s="39"/>
      <c r="D57" s="60"/>
      <c r="E57" s="30">
        <v>1</v>
      </c>
      <c r="F57" s="10"/>
    </row>
    <row r="58" spans="1:6" x14ac:dyDescent="0.2">
      <c r="A58" s="14" t="s">
        <v>2</v>
      </c>
      <c r="B58" s="17"/>
      <c r="C58" s="61" t="s">
        <v>64</v>
      </c>
      <c r="D58" s="18">
        <v>558</v>
      </c>
      <c r="E58" s="31"/>
      <c r="F58" s="18">
        <f>D58*E58</f>
        <v>0</v>
      </c>
    </row>
    <row r="59" spans="1:6" ht="12.95" customHeight="1" x14ac:dyDescent="0.2">
      <c r="A59" s="59" t="s">
        <v>33</v>
      </c>
      <c r="B59" s="39"/>
      <c r="C59" s="39"/>
      <c r="D59" s="60"/>
      <c r="E59" s="30">
        <v>1</v>
      </c>
      <c r="F59" s="10"/>
    </row>
    <row r="60" spans="1:6" x14ac:dyDescent="0.2">
      <c r="A60" s="14" t="s">
        <v>3</v>
      </c>
      <c r="B60" s="17"/>
      <c r="C60" s="61" t="s">
        <v>65</v>
      </c>
      <c r="D60" s="18">
        <v>335</v>
      </c>
      <c r="E60" s="31"/>
      <c r="F60" s="18">
        <f>D60*E60</f>
        <v>0</v>
      </c>
    </row>
    <row r="61" spans="1:6" x14ac:dyDescent="0.2">
      <c r="A61" s="38" t="s">
        <v>34</v>
      </c>
      <c r="B61" s="62"/>
      <c r="C61" s="62"/>
      <c r="D61" s="62"/>
      <c r="E61" s="30">
        <v>1</v>
      </c>
      <c r="F61" s="10"/>
    </row>
    <row r="62" spans="1:6" x14ac:dyDescent="0.2">
      <c r="A62" s="14" t="s">
        <v>4</v>
      </c>
      <c r="B62" s="17"/>
      <c r="C62" s="63" t="s">
        <v>66</v>
      </c>
      <c r="D62" s="18">
        <v>629</v>
      </c>
      <c r="E62" s="31"/>
      <c r="F62" s="18">
        <f t="shared" ref="F62:F63" si="10">D62*E62</f>
        <v>0</v>
      </c>
    </row>
    <row r="63" spans="1:6" x14ac:dyDescent="0.2">
      <c r="A63" s="14" t="s">
        <v>5</v>
      </c>
      <c r="B63" s="17"/>
      <c r="C63" s="63" t="s">
        <v>67</v>
      </c>
      <c r="D63" s="18">
        <v>629</v>
      </c>
      <c r="E63" s="31"/>
      <c r="F63" s="18">
        <f t="shared" si="10"/>
        <v>0</v>
      </c>
    </row>
    <row r="64" spans="1:6" ht="12.75" customHeight="1" x14ac:dyDescent="0.2">
      <c r="A64" s="38" t="s">
        <v>35</v>
      </c>
      <c r="B64" s="39"/>
      <c r="C64" s="39"/>
      <c r="D64" s="39"/>
      <c r="E64" s="30">
        <v>1</v>
      </c>
      <c r="F64" s="10"/>
    </row>
    <row r="65" spans="1:6" x14ac:dyDescent="0.2">
      <c r="A65" s="14" t="s">
        <v>6</v>
      </c>
      <c r="B65" s="17"/>
      <c r="C65" s="63" t="s">
        <v>68</v>
      </c>
      <c r="D65" s="18">
        <v>243</v>
      </c>
      <c r="E65" s="31"/>
      <c r="F65" s="18">
        <f>D65*E65</f>
        <v>0</v>
      </c>
    </row>
    <row r="69" spans="1:6" x14ac:dyDescent="0.2">
      <c r="A69" s="10"/>
      <c r="B69" s="10"/>
      <c r="C69" s="10"/>
      <c r="D69" s="51" t="s">
        <v>15</v>
      </c>
      <c r="E69" s="21"/>
      <c r="F69" s="22">
        <f>SUM(F9:F65)</f>
        <v>6033</v>
      </c>
    </row>
    <row r="70" spans="1:6" x14ac:dyDescent="0.2">
      <c r="A70" s="10"/>
      <c r="B70" s="10"/>
      <c r="C70" s="10"/>
      <c r="D70" s="51" t="s">
        <v>38</v>
      </c>
      <c r="E70" s="23">
        <v>1</v>
      </c>
      <c r="F70" s="22">
        <f>E70*F69</f>
        <v>6033</v>
      </c>
    </row>
    <row r="71" spans="1:6" x14ac:dyDescent="0.2">
      <c r="A71" s="10"/>
      <c r="B71" s="10"/>
      <c r="C71" s="10"/>
      <c r="D71" s="51" t="s">
        <v>39</v>
      </c>
      <c r="E71" s="24">
        <v>0</v>
      </c>
      <c r="F71" s="22">
        <f>(F70*E71)</f>
        <v>0</v>
      </c>
    </row>
    <row r="72" spans="1:6" ht="13.5" thickBot="1" x14ac:dyDescent="0.25">
      <c r="A72" s="10"/>
      <c r="B72" s="10"/>
      <c r="C72" s="10"/>
      <c r="D72" s="52" t="s">
        <v>40</v>
      </c>
      <c r="E72" s="25"/>
      <c r="F72" s="26">
        <f>F70-F71</f>
        <v>6033</v>
      </c>
    </row>
    <row r="73" spans="1:6" ht="13.5" thickTop="1" x14ac:dyDescent="0.2"/>
    <row r="74" spans="1:6" x14ac:dyDescent="0.2">
      <c r="A74" s="42"/>
      <c r="B74" s="43"/>
      <c r="C74" s="43"/>
      <c r="D74" s="44"/>
      <c r="E74" s="44" t="s">
        <v>36</v>
      </c>
      <c r="F74" s="45">
        <v>4.5</v>
      </c>
    </row>
    <row r="75" spans="1:6" x14ac:dyDescent="0.2">
      <c r="A75" s="46"/>
      <c r="B75" s="47"/>
      <c r="C75" s="47"/>
      <c r="D75" s="48" t="s">
        <v>37</v>
      </c>
      <c r="E75" s="49"/>
      <c r="F75" s="50">
        <f>F72*F74</f>
        <v>27148.5</v>
      </c>
    </row>
  </sheetData>
  <autoFilter ref="E8:E65"/>
  <mergeCells count="7">
    <mergeCell ref="A55:D55"/>
    <mergeCell ref="A57:D57"/>
    <mergeCell ref="A59:D59"/>
    <mergeCell ref="A64:D64"/>
    <mergeCell ref="A50:B50"/>
    <mergeCell ref="A52:D52"/>
    <mergeCell ref="A61:D61"/>
  </mergeCells>
  <conditionalFormatting sqref="E9 E11:E13 E15:E17 E19:E21 E23 E25:E26 E28:E29 E31:E32 E34 E36:E41 E44:E46 E48 E54 E56 E58 E60 E62:E63 E65">
    <cfRule type="expression" dxfId="2" priority="3">
      <formula>$E9&gt;=1</formula>
    </cfRule>
  </conditionalFormatting>
  <conditionalFormatting sqref="E49:E51">
    <cfRule type="expression" dxfId="1" priority="2">
      <formula>$E49&gt;=1</formula>
    </cfRule>
  </conditionalFormatting>
  <conditionalFormatting sqref="E53">
    <cfRule type="expression" dxfId="0" priority="1">
      <formula>$E53&gt;=1</formula>
    </cfRule>
  </conditionalFormatting>
  <dataValidations count="1">
    <dataValidation type="list" allowBlank="1" showInputMessage="1" showErrorMessage="1" sqref="E9 E11:E13 E15:E17 E19:E21 E23 E25:E26 E28:E29 E31:E32 E34 E36:E41 E44:E46 E65 E56 E58 E60 E62:E63 E48:E51 E53:E54">
      <formula1>$I$6:$I$7</formula1>
    </dataValidation>
  </dataValidations>
  <pageMargins left="0.39370078740157483" right="0.39370078740157483" top="0.55118110236220474" bottom="0.55118110236220474" header="0.31496062992125984" footer="0.31496062992125984"/>
  <pageSetup paperSize="9" scale="80" fitToHeight="0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Table 1</vt:lpstr>
      <vt:lpstr>'Table 1'!Obszar_wydruku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GROSSENBACHER Hämpu (Schaerer CH)</dc:creator>
  <cp:lastModifiedBy>serwis4</cp:lastModifiedBy>
  <cp:lastPrinted>2022-01-18T10:29:54Z</cp:lastPrinted>
  <dcterms:created xsi:type="dcterms:W3CDTF">2019-11-19T13:38:01Z</dcterms:created>
  <dcterms:modified xsi:type="dcterms:W3CDTF">2022-01-18T10:30:26Z</dcterms:modified>
</cp:coreProperties>
</file>